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pelczar\Documents\ASE Collision\Doccuments\Standard 4\"/>
    </mc:Choice>
  </mc:AlternateContent>
  <bookViews>
    <workbookView xWindow="360" yWindow="495" windowWidth="19320" windowHeight="11745"/>
  </bookViews>
  <sheets>
    <sheet name="Narrative" sheetId="20" r:id="rId1"/>
    <sheet name="Main" sheetId="4" r:id="rId2"/>
    <sheet name="71" sheetId="1" r:id="rId3"/>
    <sheet name="72" sheetId="5" r:id="rId4"/>
    <sheet name="73" sheetId="6" r:id="rId5"/>
    <sheet name="75" sheetId="8" r:id="rId6"/>
    <sheet name="76" sheetId="10" r:id="rId7"/>
    <sheet name="7C" sheetId="12" r:id="rId8"/>
    <sheet name="7N" sheetId="14" r:id="rId9"/>
    <sheet name="7K" sheetId="16" r:id="rId10"/>
    <sheet name="7F" sheetId="18" r:id="rId11"/>
    <sheet name="7M" sheetId="19" r:id="rId12"/>
    <sheet name="62" sheetId="15" r:id="rId13"/>
    <sheet name="74" sheetId="7" r:id="rId14"/>
    <sheet name="78" sheetId="11" r:id="rId15"/>
  </sheets>
  <definedNames>
    <definedName name="AICon">'71'!$D$21</definedName>
    <definedName name="AIConsult">'7C'!$D$17</definedName>
    <definedName name="AIContract">'7N'!$D$17</definedName>
    <definedName name="AIEquip">'78'!$D$13</definedName>
    <definedName name="AIFood">'72'!$D$17</definedName>
    <definedName name="AIIn">'7F'!$D$17</definedName>
    <definedName name="AINonB">'75'!$D$17</definedName>
    <definedName name="AIOrg">'76'!$D$17</definedName>
    <definedName name="AIOut">'7M'!$D$17</definedName>
    <definedName name="AIOwn">#REF!</definedName>
    <definedName name="AIPart">'62'!$D$17</definedName>
    <definedName name="AIProf">'7K'!$D$17</definedName>
    <definedName name="AIRent">'73'!$D$17</definedName>
    <definedName name="AIUtil">'74'!$D$17</definedName>
    <definedName name="ALCon">'71'!$D$16</definedName>
    <definedName name="ALConsult">'7C'!$D$12</definedName>
    <definedName name="ALContract">'7N'!$D$12</definedName>
    <definedName name="ALEquip">'78'!$D$8</definedName>
    <definedName name="ALFood">'72'!$D$12</definedName>
    <definedName name="ALIn">'7F'!$D$12</definedName>
    <definedName name="ALNonB">'75'!$D$12</definedName>
    <definedName name="ALOrg">'76'!$D$12</definedName>
    <definedName name="ALOut">'7M'!$D$12</definedName>
    <definedName name="ALOwn">#REF!</definedName>
    <definedName name="ALPart">'62'!$D$12</definedName>
    <definedName name="ALProf">'7K'!$D$12</definedName>
    <definedName name="ALRent">'73'!$D$12</definedName>
    <definedName name="ALUtil">'74'!$D$12</definedName>
    <definedName name="Department">Main!$C$14</definedName>
    <definedName name="Fund">Main!$E$14</definedName>
    <definedName name="ICon">'71'!$C$21</definedName>
    <definedName name="IConsult">'7C'!$C$17</definedName>
    <definedName name="IContract">'7N'!$C$17</definedName>
    <definedName name="IEquip">'78'!$C$13</definedName>
    <definedName name="IFood">'72'!$C$17</definedName>
    <definedName name="IInstate">'7F'!$C$17</definedName>
    <definedName name="INonB">'75'!$C$17</definedName>
    <definedName name="IOrg">'76'!$C$17</definedName>
    <definedName name="IOut">'7M'!$C$17</definedName>
    <definedName name="IOwn">#REF!</definedName>
    <definedName name="IPerson">'62'!$C$17</definedName>
    <definedName name="IProf" localSheetId="11">'7M'!#REF!</definedName>
    <definedName name="IProf">'7K'!$C$17</definedName>
    <definedName name="IRent">'73'!$C$17</definedName>
    <definedName name="IUtil">'74'!$C$17</definedName>
    <definedName name="LCon">'71'!$C$16</definedName>
    <definedName name="LConsult">'7C'!$C$12</definedName>
    <definedName name="LContract">'7N'!$C$12</definedName>
    <definedName name="LEquip">'78'!$C$8</definedName>
    <definedName name="LFood">'72'!$C$12</definedName>
    <definedName name="LInState">'7F'!$C$12</definedName>
    <definedName name="LNonB">'75'!$C$12</definedName>
    <definedName name="LOrg">'76'!$C$12</definedName>
    <definedName name="LOut">'7M'!$C$12</definedName>
    <definedName name="LOwn">#REF!</definedName>
    <definedName name="LPerson">'62'!$C$12</definedName>
    <definedName name="LProf" localSheetId="11">'7M'!$C$15</definedName>
    <definedName name="LProf">'7K'!$C$12</definedName>
    <definedName name="LRent">'73'!$C$12</definedName>
    <definedName name="LUtil">'74'!$C$12</definedName>
    <definedName name="Org">Main!$G$14</definedName>
  </definedNames>
  <calcPr calcId="162913"/>
</workbook>
</file>

<file path=xl/calcChain.xml><?xml version="1.0" encoding="utf-8"?>
<calcChain xmlns="http://schemas.openxmlformats.org/spreadsheetml/2006/main">
  <c r="D1" i="19" l="1"/>
  <c r="C1" i="19"/>
  <c r="B1" i="19"/>
  <c r="D1" i="18"/>
  <c r="C1" i="18"/>
  <c r="B1" i="18"/>
  <c r="D1" i="16"/>
  <c r="C1" i="16"/>
  <c r="B1" i="16"/>
  <c r="D1" i="15"/>
  <c r="C1" i="15"/>
  <c r="B1" i="15"/>
  <c r="D1" i="14"/>
  <c r="C1" i="14"/>
  <c r="B1" i="14"/>
  <c r="D1" i="12"/>
  <c r="C1" i="12"/>
  <c r="B1" i="12"/>
  <c r="D1" i="11"/>
  <c r="C1" i="11"/>
  <c r="B1" i="11"/>
  <c r="D1" i="10"/>
  <c r="C1" i="10"/>
  <c r="B1" i="10"/>
  <c r="D1" i="8"/>
  <c r="C1" i="8"/>
  <c r="B1" i="8"/>
  <c r="B1" i="7"/>
  <c r="C1" i="7"/>
  <c r="D1" i="7"/>
  <c r="D1" i="6"/>
  <c r="C1" i="6"/>
  <c r="B1" i="6"/>
  <c r="D1" i="5"/>
  <c r="C1" i="5"/>
  <c r="B1" i="5"/>
  <c r="D1" i="1"/>
  <c r="C1" i="1"/>
  <c r="B1" i="1"/>
  <c r="D17" i="19"/>
  <c r="G30" i="4"/>
  <c r="C17" i="19"/>
  <c r="E30" i="4"/>
  <c r="D12" i="19"/>
  <c r="F30" i="4"/>
  <c r="D17" i="18"/>
  <c r="G29" i="4"/>
  <c r="D12" i="18"/>
  <c r="F29" i="4"/>
  <c r="C12" i="19"/>
  <c r="D30" i="4"/>
  <c r="D17" i="16"/>
  <c r="G28" i="4"/>
  <c r="D12" i="16"/>
  <c r="F28" i="4"/>
  <c r="D17" i="15"/>
  <c r="G27" i="4"/>
  <c r="D12" i="15"/>
  <c r="F27" i="4"/>
  <c r="D17" i="14"/>
  <c r="G26" i="4"/>
  <c r="D12" i="14"/>
  <c r="F26" i="4"/>
  <c r="D17" i="12"/>
  <c r="G25" i="4"/>
  <c r="D12" i="12"/>
  <c r="F25" i="4"/>
  <c r="D13" i="11"/>
  <c r="G24" i="4"/>
  <c r="D8" i="11"/>
  <c r="F24" i="4"/>
  <c r="D17" i="10"/>
  <c r="G23" i="4"/>
  <c r="D12" i="10"/>
  <c r="F23" i="4"/>
  <c r="D17" i="8"/>
  <c r="G22" i="4"/>
  <c r="D12" i="8"/>
  <c r="F22" i="4"/>
  <c r="D17" i="7"/>
  <c r="G21" i="4"/>
  <c r="D12" i="7"/>
  <c r="F21" i="4"/>
  <c r="D17" i="6"/>
  <c r="G20" i="4"/>
  <c r="D12" i="6"/>
  <c r="F20" i="4"/>
  <c r="D12" i="5"/>
  <c r="F19" i="4"/>
  <c r="D17" i="5"/>
  <c r="G19" i="4"/>
  <c r="C12" i="5"/>
  <c r="D19" i="4"/>
  <c r="D21" i="1"/>
  <c r="G18" i="4"/>
  <c r="D16" i="1"/>
  <c r="F18" i="4"/>
  <c r="F31" i="4"/>
  <c r="C17" i="18"/>
  <c r="E29" i="4"/>
  <c r="C12" i="18"/>
  <c r="D29" i="4"/>
  <c r="C17" i="16"/>
  <c r="E28" i="4"/>
  <c r="C12" i="16"/>
  <c r="D28" i="4"/>
  <c r="C17" i="15"/>
  <c r="E27" i="4"/>
  <c r="C12" i="15"/>
  <c r="D27" i="4"/>
  <c r="C17" i="14"/>
  <c r="E26" i="4"/>
  <c r="C12" i="14"/>
  <c r="D26" i="4"/>
  <c r="C17" i="12"/>
  <c r="E25" i="4"/>
  <c r="C12" i="12"/>
  <c r="D25" i="4"/>
  <c r="C13" i="11"/>
  <c r="E24" i="4"/>
  <c r="C8" i="11"/>
  <c r="D24" i="4"/>
  <c r="C17" i="10"/>
  <c r="E23" i="4"/>
  <c r="C12" i="10"/>
  <c r="D23" i="4"/>
  <c r="C17" i="8"/>
  <c r="E22" i="4"/>
  <c r="C12" i="8"/>
  <c r="D22" i="4"/>
  <c r="C17" i="7"/>
  <c r="E21" i="4"/>
  <c r="C12" i="7"/>
  <c r="D21" i="4"/>
  <c r="C17" i="6"/>
  <c r="E20" i="4"/>
  <c r="C12" i="6"/>
  <c r="D20" i="4"/>
  <c r="C17" i="5"/>
  <c r="E19" i="4"/>
  <c r="C16" i="1"/>
  <c r="D18" i="4" s="1"/>
  <c r="C21" i="1"/>
  <c r="E18" i="4"/>
  <c r="E31" i="4"/>
  <c r="G31" i="4"/>
  <c r="D31" i="4" l="1"/>
</calcChain>
</file>

<file path=xl/comments1.xml><?xml version="1.0" encoding="utf-8"?>
<comments xmlns="http://schemas.openxmlformats.org/spreadsheetml/2006/main">
  <authors>
    <author>Joanne Berry</author>
    <author>Joanne M. Berry</author>
  </authors>
  <commentList>
    <comment ref="C14" authorId="0" shapeId="0">
      <text>
        <r>
          <rPr>
            <sz val="9"/>
            <color indexed="81"/>
            <rFont val="Tahoma"/>
            <family val="2"/>
          </rPr>
          <t>Laurie Berna
Example: Math,  Library,  Business,  Admissions etc.</t>
        </r>
      </text>
    </comment>
    <comment ref="E14" authorId="0" shapeId="0">
      <text>
        <r>
          <rPr>
            <b/>
            <sz val="9"/>
            <color indexed="81"/>
            <rFont val="Tahoma"/>
            <family val="2"/>
          </rPr>
          <t>Laurie Berna:</t>
        </r>
        <r>
          <rPr>
            <sz val="9"/>
            <color indexed="81"/>
            <rFont val="Tahoma"/>
            <family val="2"/>
          </rPr>
          <t xml:space="preserve">
Six digit number on your budget status report.</t>
        </r>
      </text>
    </comment>
    <comment ref="G14" authorId="1" shapeId="0">
      <text>
        <r>
          <rPr>
            <b/>
            <sz val="8"/>
            <color indexed="81"/>
            <rFont val="Tahoma"/>
            <family val="2"/>
          </rPr>
          <t>Laurie Berna:</t>
        </r>
        <r>
          <rPr>
            <sz val="8"/>
            <color indexed="81"/>
            <rFont val="Tahoma"/>
            <family val="2"/>
          </rPr>
          <t xml:space="preserve">
Starts with 17 and has three trailing letters. Found on your budget status report.</t>
        </r>
      </text>
    </comment>
  </commentList>
</comments>
</file>

<file path=xl/sharedStrings.xml><?xml version="1.0" encoding="utf-8"?>
<sst xmlns="http://schemas.openxmlformats.org/spreadsheetml/2006/main" count="249" uniqueCount="72">
  <si>
    <t>Items:</t>
  </si>
  <si>
    <t>Level Service or Maintenance Budget</t>
  </si>
  <si>
    <t>Justification</t>
  </si>
  <si>
    <t>Cost:</t>
  </si>
  <si>
    <t>Improvement or Investment Budget</t>
  </si>
  <si>
    <r>
      <rPr>
        <sz val="14"/>
        <color indexed="8"/>
        <rFont val="Calibri"/>
        <family val="2"/>
      </rPr>
      <t>Banner Account Code:</t>
    </r>
    <r>
      <rPr>
        <b/>
        <sz val="14"/>
        <color indexed="8"/>
        <rFont val="Calibri"/>
        <family val="2"/>
      </rPr>
      <t xml:space="preserve"> 7100     </t>
    </r>
    <r>
      <rPr>
        <sz val="14"/>
        <color indexed="8"/>
        <rFont val="Calibri"/>
        <family val="2"/>
      </rPr>
      <t>Category:</t>
    </r>
    <r>
      <rPr>
        <b/>
        <sz val="14"/>
        <color indexed="8"/>
        <rFont val="Calibri"/>
        <family val="2"/>
      </rPr>
      <t xml:space="preserve"> Consumables</t>
    </r>
  </si>
  <si>
    <t>Total:</t>
  </si>
  <si>
    <r>
      <rPr>
        <sz val="14"/>
        <color indexed="8"/>
        <rFont val="Calibri"/>
        <family val="2"/>
      </rPr>
      <t>Banner Account Code:</t>
    </r>
    <r>
      <rPr>
        <b/>
        <sz val="14"/>
        <color indexed="8"/>
        <rFont val="Calibri"/>
        <family val="2"/>
      </rPr>
      <t xml:space="preserve"> 7200     </t>
    </r>
    <r>
      <rPr>
        <sz val="14"/>
        <color indexed="8"/>
        <rFont val="Calibri"/>
        <family val="2"/>
      </rPr>
      <t>Category:</t>
    </r>
    <r>
      <rPr>
        <b/>
        <sz val="14"/>
        <color indexed="8"/>
        <rFont val="Calibri"/>
        <family val="2"/>
      </rPr>
      <t xml:space="preserve"> Food and Catering</t>
    </r>
  </si>
  <si>
    <r>
      <rPr>
        <sz val="14"/>
        <color indexed="8"/>
        <rFont val="Calibri"/>
        <family val="2"/>
      </rPr>
      <t>Banner Account Code:</t>
    </r>
    <r>
      <rPr>
        <b/>
        <sz val="14"/>
        <color indexed="8"/>
        <rFont val="Calibri"/>
        <family val="2"/>
      </rPr>
      <t xml:space="preserve"> 7300     </t>
    </r>
    <r>
      <rPr>
        <sz val="14"/>
        <color indexed="8"/>
        <rFont val="Calibri"/>
        <family val="2"/>
      </rPr>
      <t>Category:</t>
    </r>
    <r>
      <rPr>
        <b/>
        <sz val="14"/>
        <color indexed="8"/>
        <rFont val="Calibri"/>
        <family val="2"/>
      </rPr>
      <t xml:space="preserve"> Rents / Leases</t>
    </r>
  </si>
  <si>
    <r>
      <rPr>
        <sz val="14"/>
        <color indexed="8"/>
        <rFont val="Calibri"/>
        <family val="2"/>
      </rPr>
      <t>Banner Account Code:</t>
    </r>
    <r>
      <rPr>
        <b/>
        <sz val="14"/>
        <color indexed="8"/>
        <rFont val="Calibri"/>
        <family val="2"/>
      </rPr>
      <t xml:space="preserve"> 7400     </t>
    </r>
    <r>
      <rPr>
        <sz val="14"/>
        <color indexed="8"/>
        <rFont val="Calibri"/>
        <family val="2"/>
      </rPr>
      <t>Category:</t>
    </r>
    <r>
      <rPr>
        <b/>
        <sz val="14"/>
        <color indexed="8"/>
        <rFont val="Calibri"/>
        <family val="2"/>
      </rPr>
      <t xml:space="preserve"> Utilities</t>
    </r>
  </si>
  <si>
    <t>Examples: Water, Sewer, Electric, Natural Gas, Fuel Oil</t>
  </si>
  <si>
    <r>
      <rPr>
        <sz val="14"/>
        <color indexed="8"/>
        <rFont val="Calibri"/>
        <family val="2"/>
      </rPr>
      <t>Banner Account Code:</t>
    </r>
    <r>
      <rPr>
        <b/>
        <sz val="14"/>
        <color indexed="8"/>
        <rFont val="Calibri"/>
        <family val="2"/>
      </rPr>
      <t xml:space="preserve"> 7500     </t>
    </r>
    <r>
      <rPr>
        <sz val="14"/>
        <color indexed="8"/>
        <rFont val="Calibri"/>
        <family val="2"/>
      </rPr>
      <t>Category:</t>
    </r>
    <r>
      <rPr>
        <b/>
        <sz val="14"/>
        <color indexed="8"/>
        <rFont val="Calibri"/>
        <family val="2"/>
      </rPr>
      <t xml:space="preserve"> Maintenance - Non Building</t>
    </r>
  </si>
  <si>
    <r>
      <rPr>
        <sz val="14"/>
        <color indexed="8"/>
        <rFont val="Calibri"/>
        <family val="2"/>
      </rPr>
      <t>Banner Account Code:</t>
    </r>
    <r>
      <rPr>
        <b/>
        <sz val="14"/>
        <color indexed="8"/>
        <rFont val="Calibri"/>
        <family val="2"/>
      </rPr>
      <t xml:space="preserve"> 7600     </t>
    </r>
    <r>
      <rPr>
        <sz val="14"/>
        <color indexed="8"/>
        <rFont val="Calibri"/>
        <family val="2"/>
      </rPr>
      <t>Category:</t>
    </r>
    <r>
      <rPr>
        <b/>
        <sz val="14"/>
        <color indexed="8"/>
        <rFont val="Calibri"/>
        <family val="2"/>
      </rPr>
      <t xml:space="preserve"> Organizational Dues</t>
    </r>
  </si>
  <si>
    <t>Examples: Memberships, Accreditations (Accreditations are tied to the departmental budgets)</t>
  </si>
  <si>
    <r>
      <rPr>
        <sz val="14"/>
        <color indexed="8"/>
        <rFont val="Calibri"/>
        <family val="2"/>
      </rPr>
      <t>Banner Account Code:</t>
    </r>
    <r>
      <rPr>
        <b/>
        <sz val="14"/>
        <color indexed="8"/>
        <rFont val="Calibri"/>
        <family val="2"/>
      </rPr>
      <t xml:space="preserve"> 7C00     </t>
    </r>
    <r>
      <rPr>
        <sz val="14"/>
        <color indexed="8"/>
        <rFont val="Calibri"/>
        <family val="2"/>
      </rPr>
      <t>Category:</t>
    </r>
    <r>
      <rPr>
        <b/>
        <sz val="14"/>
        <color indexed="8"/>
        <rFont val="Calibri"/>
        <family val="2"/>
      </rPr>
      <t xml:space="preserve"> Consultants</t>
    </r>
  </si>
  <si>
    <r>
      <rPr>
        <sz val="14"/>
        <color indexed="8"/>
        <rFont val="Calibri"/>
        <family val="2"/>
      </rPr>
      <t>Banner Account Code:</t>
    </r>
    <r>
      <rPr>
        <b/>
        <sz val="14"/>
        <color indexed="8"/>
        <rFont val="Calibri"/>
        <family val="2"/>
      </rPr>
      <t xml:space="preserve"> 7D20     </t>
    </r>
    <r>
      <rPr>
        <sz val="14"/>
        <color indexed="8"/>
        <rFont val="Calibri"/>
        <family val="2"/>
      </rPr>
      <t>Category:</t>
    </r>
    <r>
      <rPr>
        <b/>
        <sz val="14"/>
        <color indexed="8"/>
        <rFont val="Calibri"/>
        <family val="2"/>
      </rPr>
      <t xml:space="preserve"> Contractual Maintenance</t>
    </r>
  </si>
  <si>
    <r>
      <rPr>
        <sz val="14"/>
        <color indexed="8"/>
        <rFont val="Calibri"/>
        <family val="2"/>
      </rPr>
      <t>Banner Account Code:</t>
    </r>
    <r>
      <rPr>
        <b/>
        <sz val="14"/>
        <color indexed="8"/>
        <rFont val="Calibri"/>
        <family val="2"/>
      </rPr>
      <t xml:space="preserve"> 7F50     </t>
    </r>
    <r>
      <rPr>
        <sz val="14"/>
        <color indexed="8"/>
        <rFont val="Calibri"/>
        <family val="2"/>
      </rPr>
      <t>Category:</t>
    </r>
    <r>
      <rPr>
        <b/>
        <sz val="14"/>
        <color indexed="8"/>
        <rFont val="Calibri"/>
        <family val="2"/>
      </rPr>
      <t xml:space="preserve"> Professional Development</t>
    </r>
  </si>
  <si>
    <t>Examples: Registration fees for college fairs, mileage, meals, lodging; Gas for State Cars</t>
  </si>
  <si>
    <t>Level Funding</t>
  </si>
  <si>
    <t>Improvement Funding</t>
  </si>
  <si>
    <t>Totals:</t>
  </si>
  <si>
    <t>Category</t>
  </si>
  <si>
    <t>Consumables</t>
  </si>
  <si>
    <t>Food and Catering</t>
  </si>
  <si>
    <t>Rents and Lease</t>
  </si>
  <si>
    <t>Utilities</t>
  </si>
  <si>
    <t>Maintenance - Non Building</t>
  </si>
  <si>
    <t>Organizational Dues</t>
  </si>
  <si>
    <t>Consultants</t>
  </si>
  <si>
    <t>Equipment</t>
  </si>
  <si>
    <t>Contractual Maintenance</t>
  </si>
  <si>
    <t>Professional Development</t>
  </si>
  <si>
    <t>Department:</t>
  </si>
  <si>
    <t>Fund:</t>
  </si>
  <si>
    <t>Org:</t>
  </si>
  <si>
    <r>
      <t>Instructions:</t>
    </r>
    <r>
      <rPr>
        <sz val="12"/>
        <color indexed="8"/>
        <rFont val="Calibri"/>
        <family val="2"/>
      </rPr>
      <t xml:space="preserve">  </t>
    </r>
  </si>
  <si>
    <t>Approved Amount</t>
  </si>
  <si>
    <t>Office Use Only</t>
  </si>
  <si>
    <t xml:space="preserve"> </t>
  </si>
  <si>
    <t>Approved Level Funding</t>
  </si>
  <si>
    <t>Approved Improv. Funding</t>
  </si>
  <si>
    <t>SUMMARY</t>
  </si>
  <si>
    <r>
      <rPr>
        <sz val="14"/>
        <color indexed="8"/>
        <rFont val="Calibri"/>
        <family val="2"/>
      </rPr>
      <t>Banner Account Code:</t>
    </r>
    <r>
      <rPr>
        <b/>
        <sz val="14"/>
        <color indexed="8"/>
        <rFont val="Calibri"/>
        <family val="2"/>
      </rPr>
      <t xml:space="preserve"> 6200     </t>
    </r>
    <r>
      <rPr>
        <sz val="14"/>
        <color indexed="8"/>
        <rFont val="Calibri"/>
        <family val="2"/>
      </rPr>
      <t xml:space="preserve">Category:   </t>
    </r>
    <r>
      <rPr>
        <b/>
        <sz val="14"/>
        <color indexed="8"/>
        <rFont val="Calibri"/>
        <family val="2"/>
      </rPr>
      <t xml:space="preserve"> Adjunct Personnel, Tutors, Agreements for Additional Ed Services</t>
    </r>
  </si>
  <si>
    <t>Adjunct, Tutors, AAES</t>
  </si>
  <si>
    <r>
      <t xml:space="preserve">Examples: Agreements for Educational Services for </t>
    </r>
    <r>
      <rPr>
        <b/>
        <u/>
        <sz val="12"/>
        <color indexed="8"/>
        <rFont val="Calibri"/>
        <family val="2"/>
      </rPr>
      <t>non employee</t>
    </r>
    <r>
      <rPr>
        <b/>
        <sz val="12"/>
        <color indexed="8"/>
        <rFont val="Calibri"/>
        <family val="2"/>
      </rPr>
      <t xml:space="preserve"> instruction, short form contracts for other consulting (legal, medical, engineering, entertainers, coaches, referees, athletic trainers.</t>
    </r>
  </si>
  <si>
    <t>Adjunct Personnel, Tutors, Agreements for Additional Ed Services (employees only, not outside consultants)</t>
  </si>
  <si>
    <r>
      <t xml:space="preserve">Examples: Tutition, Workshops, and Conference costs to register.  Associated travel is calculated elsewhere.  IMPORTANT - Before submitting, you must ensure that </t>
    </r>
    <r>
      <rPr>
        <b/>
        <u/>
        <sz val="14"/>
        <color indexed="8"/>
        <rFont val="Calibri"/>
        <family val="2"/>
      </rPr>
      <t>ALL</t>
    </r>
    <r>
      <rPr>
        <b/>
        <sz val="14"/>
        <color indexed="8"/>
        <rFont val="Calibri"/>
        <family val="2"/>
      </rPr>
      <t xml:space="preserve"> of your eligible full-time departmental employees have been presented with the request forms and had time to submit to you.</t>
    </r>
  </si>
  <si>
    <t>7100 (71)</t>
  </si>
  <si>
    <t>7200 (72)</t>
  </si>
  <si>
    <t>7300 (73)</t>
  </si>
  <si>
    <t>7400 (74)</t>
  </si>
  <si>
    <t>Use Budget Line Items sheet to determine what should be covered under this account.</t>
  </si>
  <si>
    <t>Examples: Repairs for Buildings and Grounds, long form contract must be done for services over $25,000.  Specific insurance is required and the current requirements can be provided by the CFO.</t>
  </si>
  <si>
    <t>7500 (75)</t>
  </si>
  <si>
    <t>7600 (76)</t>
  </si>
  <si>
    <t>7800 (78)</t>
  </si>
  <si>
    <t>7C00 (7C)</t>
  </si>
  <si>
    <t>7D20 (7N)</t>
  </si>
  <si>
    <t>7F50 (7K)</t>
  </si>
  <si>
    <t>Banner 
Account (Type)</t>
  </si>
  <si>
    <t>6200 (62)</t>
  </si>
  <si>
    <t xml:space="preserve">Operating (non-grant) Budget Request Form </t>
  </si>
  <si>
    <r>
      <rPr>
        <sz val="14"/>
        <color indexed="8"/>
        <rFont val="Calibri"/>
        <family val="2"/>
      </rPr>
      <t>Banner Account Code:</t>
    </r>
    <r>
      <rPr>
        <b/>
        <sz val="14"/>
        <color indexed="8"/>
        <rFont val="Calibri"/>
        <family val="2"/>
      </rPr>
      <t xml:space="preserve"> 7800     </t>
    </r>
    <r>
      <rPr>
        <sz val="14"/>
        <color indexed="8"/>
        <rFont val="Calibri"/>
        <family val="2"/>
      </rPr>
      <t>Category:</t>
    </r>
    <r>
      <rPr>
        <b/>
        <sz val="14"/>
        <color indexed="8"/>
        <rFont val="Calibri"/>
        <family val="2"/>
      </rPr>
      <t xml:space="preserve"> </t>
    </r>
    <r>
      <rPr>
        <b/>
        <u/>
        <sz val="14"/>
        <color indexed="8"/>
        <rFont val="Calibri"/>
        <family val="2"/>
      </rPr>
      <t>Equipment any one item $5,000 or over</t>
    </r>
  </si>
  <si>
    <t>Marketing Expenses</t>
  </si>
  <si>
    <t>7M00 (7M)</t>
  </si>
  <si>
    <r>
      <rPr>
        <sz val="14"/>
        <color indexed="8"/>
        <rFont val="Calibri"/>
        <family val="2"/>
      </rPr>
      <t>Banner Account Code:</t>
    </r>
    <r>
      <rPr>
        <b/>
        <sz val="14"/>
        <color indexed="8"/>
        <rFont val="Calibri"/>
        <family val="2"/>
      </rPr>
      <t xml:space="preserve"> 7F     </t>
    </r>
    <r>
      <rPr>
        <sz val="14"/>
        <color indexed="8"/>
        <rFont val="Calibri"/>
        <family val="2"/>
      </rPr>
      <t>Category:</t>
    </r>
    <r>
      <rPr>
        <b/>
        <sz val="14"/>
        <color indexed="8"/>
        <rFont val="Calibri"/>
        <family val="2"/>
      </rPr>
      <t xml:space="preserve"> Travel Expenses</t>
    </r>
  </si>
  <si>
    <r>
      <rPr>
        <sz val="14"/>
        <color indexed="8"/>
        <rFont val="Calibri"/>
        <family val="2"/>
      </rPr>
      <t>Banner Account Code:</t>
    </r>
    <r>
      <rPr>
        <b/>
        <sz val="14"/>
        <color indexed="8"/>
        <rFont val="Calibri"/>
        <family val="2"/>
      </rPr>
      <t xml:space="preserve"> 7M00     </t>
    </r>
    <r>
      <rPr>
        <sz val="14"/>
        <color indexed="8"/>
        <rFont val="Calibri"/>
        <family val="2"/>
      </rPr>
      <t>Category:</t>
    </r>
    <r>
      <rPr>
        <b/>
        <sz val="14"/>
        <color indexed="8"/>
        <rFont val="Calibri"/>
        <family val="2"/>
      </rPr>
      <t>Marketing Expenses</t>
    </r>
  </si>
  <si>
    <t>7F00 (7F)</t>
  </si>
  <si>
    <t xml:space="preserve">All Travel Expenses </t>
  </si>
  <si>
    <r>
      <rPr>
        <b/>
        <sz val="12"/>
        <color indexed="8"/>
        <rFont val="Calibri"/>
        <family val="2"/>
      </rPr>
      <t xml:space="preserve">Enter your Department Name and Banner Org below. </t>
    </r>
    <r>
      <rPr>
        <sz val="12"/>
        <color indexed="8"/>
        <rFont val="Calibri"/>
        <family val="2"/>
      </rPr>
      <t xml:space="preserve"> This information can be found on your Budget Status Report. </t>
    </r>
    <r>
      <rPr>
        <b/>
        <sz val="12"/>
        <color indexed="30"/>
        <rFont val="Calibri"/>
        <family val="2"/>
      </rPr>
      <t xml:space="preserve"> </t>
    </r>
    <r>
      <rPr>
        <b/>
        <u/>
        <sz val="12"/>
        <color indexed="30"/>
        <rFont val="Calibri"/>
        <family val="2"/>
      </rPr>
      <t>Only one Fund/Org allowed per form</t>
    </r>
    <r>
      <rPr>
        <b/>
        <sz val="12"/>
        <color indexed="30"/>
        <rFont val="Calibri"/>
        <family val="2"/>
      </rPr>
      <t>.</t>
    </r>
    <r>
      <rPr>
        <b/>
        <sz val="12"/>
        <color indexed="8"/>
        <rFont val="Calibri"/>
        <family val="2"/>
      </rPr>
      <t xml:space="preserve"> </t>
    </r>
    <r>
      <rPr>
        <sz val="12"/>
        <color indexed="8"/>
        <rFont val="Calibri"/>
        <family val="2"/>
      </rPr>
      <t xml:space="preserve"> At the bottom of this Excel Worksheet, you will find tabs for the different Banner Accounts that funds are being requested.  Fill out the form on each applicable sheet.  The totals will automatically calculate on each page and will also report to the "Main" sheet Summary section. If printing this document, be sure to select "Print Workbook" to print all of the pages, or if you only have a few account sheets filled out, please print them individually. </t>
    </r>
    <r>
      <rPr>
        <b/>
        <sz val="14"/>
        <color indexed="8"/>
        <rFont val="Calibri"/>
        <family val="2"/>
      </rPr>
      <t xml:space="preserve"> </t>
    </r>
    <r>
      <rPr>
        <b/>
        <sz val="12"/>
        <color indexed="30"/>
        <rFont val="Calibri"/>
        <family val="2"/>
      </rPr>
      <t>Be sure to save your file when you are complete and include your ORG code at the beginning of the above filename.</t>
    </r>
  </si>
  <si>
    <t>Nashua Community College – Fiscal Year 2021 (July 1, 2020 – June 30, 2021)</t>
  </si>
  <si>
    <t xml:space="preserve">Submit this request to your division President, Vice President or  Associate VP and Chief Accounting Officer for review by the due date.  All requests are subject to availability and institutional priorities.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</si>
</sst>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7" x14ac:knownFonts="1">
    <font>
      <sz val="11"/>
      <color theme="1"/>
      <name val="Calibri"/>
      <family val="2"/>
      <scheme val="minor"/>
    </font>
    <font>
      <b/>
      <sz val="14"/>
      <color indexed="8"/>
      <name val="Calibri"/>
      <family val="2"/>
    </font>
    <font>
      <sz val="14"/>
      <color indexed="8"/>
      <name val="Calibri"/>
      <family val="2"/>
    </font>
    <font>
      <sz val="12"/>
      <color indexed="8"/>
      <name val="Calibri"/>
      <family val="2"/>
    </font>
    <font>
      <b/>
      <sz val="12"/>
      <color indexed="8"/>
      <name val="Calibri"/>
      <family val="2"/>
    </font>
    <font>
      <b/>
      <u/>
      <sz val="12"/>
      <color indexed="8"/>
      <name val="Calibri"/>
      <family val="2"/>
    </font>
    <font>
      <sz val="8"/>
      <color indexed="81"/>
      <name val="Tahoma"/>
      <family val="2"/>
    </font>
    <font>
      <b/>
      <sz val="8"/>
      <color indexed="81"/>
      <name val="Tahoma"/>
      <family val="2"/>
    </font>
    <font>
      <b/>
      <u/>
      <sz val="14"/>
      <color indexed="8"/>
      <name val="Calibri"/>
      <family val="2"/>
    </font>
    <font>
      <sz val="9"/>
      <color indexed="81"/>
      <name val="Tahoma"/>
      <family val="2"/>
    </font>
    <font>
      <b/>
      <sz val="9"/>
      <color indexed="81"/>
      <name val="Tahoma"/>
      <family val="2"/>
    </font>
    <font>
      <b/>
      <sz val="12"/>
      <color indexed="30"/>
      <name val="Calibri"/>
      <family val="2"/>
    </font>
    <font>
      <b/>
      <u/>
      <sz val="12"/>
      <color indexed="30"/>
      <name val="Calibri"/>
      <family val="2"/>
    </font>
    <font>
      <b/>
      <sz val="11"/>
      <color theme="1"/>
      <name val="Calibri"/>
      <family val="2"/>
      <scheme val="minor"/>
    </font>
    <font>
      <b/>
      <sz val="12"/>
      <color theme="1"/>
      <name val="Calibri"/>
      <family val="2"/>
      <scheme val="minor"/>
    </font>
    <font>
      <b/>
      <sz val="14"/>
      <color theme="1"/>
      <name val="Times New Roman"/>
      <family val="1"/>
    </font>
    <font>
      <b/>
      <sz val="11"/>
      <color theme="1"/>
      <name val="Times New Roman"/>
      <family val="1"/>
    </font>
    <font>
      <sz val="8"/>
      <color theme="1"/>
      <name val="Calibri"/>
      <family val="2"/>
      <scheme val="minor"/>
    </font>
    <font>
      <sz val="10"/>
      <color theme="1"/>
      <name val="Calibri"/>
      <family val="2"/>
      <scheme val="minor"/>
    </font>
    <font>
      <b/>
      <sz val="12"/>
      <color theme="1"/>
      <name val="Times New Roman"/>
      <family val="1"/>
    </font>
    <font>
      <sz val="14"/>
      <color theme="1"/>
      <name val="Calibri"/>
      <family val="2"/>
      <scheme val="minor"/>
    </font>
    <font>
      <b/>
      <sz val="14"/>
      <color theme="1"/>
      <name val="Calibri"/>
      <family val="2"/>
      <scheme val="minor"/>
    </font>
    <font>
      <sz val="12"/>
      <color theme="1"/>
      <name val="Calibri"/>
      <family val="2"/>
    </font>
    <font>
      <b/>
      <sz val="9"/>
      <color theme="1"/>
      <name val="Calibri"/>
      <family val="2"/>
      <scheme val="minor"/>
    </font>
    <font>
      <sz val="9"/>
      <color theme="1"/>
      <name val="Calibri"/>
      <family val="2"/>
      <scheme val="minor"/>
    </font>
    <font>
      <b/>
      <u/>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Border="1"/>
    <xf numFmtId="0" fontId="14" fillId="2" borderId="1" xfId="0" applyFont="1" applyFill="1" applyBorder="1"/>
    <xf numFmtId="0" fontId="0" fillId="2" borderId="2" xfId="0" applyFill="1" applyBorder="1"/>
    <xf numFmtId="0" fontId="0" fillId="3" borderId="3" xfId="0" applyFill="1" applyBorder="1"/>
    <xf numFmtId="0" fontId="13" fillId="0" borderId="0" xfId="0" applyFont="1" applyBorder="1" applyAlignment="1">
      <alignment horizontal="right"/>
    </xf>
    <xf numFmtId="0" fontId="14" fillId="2" borderId="4" xfId="0" applyFont="1" applyFill="1" applyBorder="1"/>
    <xf numFmtId="0" fontId="0" fillId="3" borderId="5" xfId="0" applyFill="1" applyBorder="1"/>
    <xf numFmtId="0" fontId="14" fillId="2" borderId="6" xfId="0" applyFont="1" applyFill="1" applyBorder="1"/>
    <xf numFmtId="164" fontId="0" fillId="0" borderId="0" xfId="0" applyNumberFormat="1"/>
    <xf numFmtId="164" fontId="0" fillId="0" borderId="0" xfId="0" applyNumberFormat="1" applyBorder="1"/>
    <xf numFmtId="0" fontId="15" fillId="0" borderId="0" xfId="0" applyFont="1" applyAlignment="1">
      <alignment horizontal="center" vertical="center"/>
    </xf>
    <xf numFmtId="164" fontId="0" fillId="0" borderId="7" xfId="0" applyNumberFormat="1" applyBorder="1"/>
    <xf numFmtId="164" fontId="0" fillId="0" borderId="7" xfId="0" applyNumberFormat="1" applyBorder="1" applyAlignment="1">
      <alignment horizontal="right"/>
    </xf>
    <xf numFmtId="0" fontId="0" fillId="0" borderId="8" xfId="0" applyBorder="1"/>
    <xf numFmtId="0" fontId="0" fillId="0" borderId="7" xfId="0" applyBorder="1"/>
    <xf numFmtId="0" fontId="16" fillId="0" borderId="0" xfId="0" applyFont="1" applyAlignment="1">
      <alignment horizontal="center" vertical="center"/>
    </xf>
    <xf numFmtId="0" fontId="15" fillId="0" borderId="0" xfId="0" applyFont="1" applyBorder="1" applyAlignment="1">
      <alignment horizontal="center" vertical="center"/>
    </xf>
    <xf numFmtId="0" fontId="16" fillId="0" borderId="0" xfId="0" applyFont="1" applyAlignment="1">
      <alignment horizontal="right" vertical="center"/>
    </xf>
    <xf numFmtId="0" fontId="16" fillId="0" borderId="0" xfId="0" applyFont="1" applyBorder="1" applyAlignment="1">
      <alignment horizontal="center" vertical="center"/>
    </xf>
    <xf numFmtId="0" fontId="17" fillId="2" borderId="3" xfId="0" applyFont="1" applyFill="1" applyBorder="1"/>
    <xf numFmtId="0" fontId="17" fillId="2" borderId="3" xfId="0" applyFont="1" applyFill="1" applyBorder="1" applyAlignment="1">
      <alignment wrapText="1"/>
    </xf>
    <xf numFmtId="164" fontId="0" fillId="0" borderId="8" xfId="0" applyNumberFormat="1" applyBorder="1"/>
    <xf numFmtId="0" fontId="0" fillId="3" borderId="3" xfId="0" applyFill="1" applyBorder="1" applyAlignment="1">
      <alignment horizontal="center" wrapText="1"/>
    </xf>
    <xf numFmtId="0" fontId="0" fillId="3" borderId="7" xfId="0" applyFill="1" applyBorder="1"/>
    <xf numFmtId="164" fontId="0" fillId="3" borderId="7" xfId="0" applyNumberFormat="1" applyFill="1" applyBorder="1"/>
    <xf numFmtId="164" fontId="0" fillId="3" borderId="7" xfId="0" applyNumberFormat="1" applyFill="1" applyBorder="1" applyAlignment="1">
      <alignment horizontal="right"/>
    </xf>
    <xf numFmtId="164" fontId="0" fillId="3" borderId="5" xfId="0" applyNumberFormat="1" applyFill="1" applyBorder="1" applyAlignment="1">
      <alignment horizontal="right"/>
    </xf>
    <xf numFmtId="164" fontId="0" fillId="3" borderId="5" xfId="0" applyNumberFormat="1" applyFill="1" applyBorder="1"/>
    <xf numFmtId="49" fontId="0" fillId="0" borderId="0" xfId="0" applyNumberFormat="1"/>
    <xf numFmtId="49" fontId="0" fillId="0" borderId="0" xfId="0" applyNumberFormat="1" applyAlignment="1">
      <alignment horizontal="right"/>
    </xf>
    <xf numFmtId="49" fontId="0" fillId="0" borderId="0" xfId="0" applyNumberFormat="1" applyAlignment="1" applyProtection="1">
      <alignment horizontal="right"/>
      <protection hidden="1"/>
    </xf>
    <xf numFmtId="164" fontId="0" fillId="0" borderId="3" xfId="0" applyNumberFormat="1" applyBorder="1" applyAlignment="1" applyProtection="1">
      <alignment horizontal="right" vertical="top"/>
      <protection locked="0"/>
    </xf>
    <xf numFmtId="164" fontId="0" fillId="0" borderId="3" xfId="0" applyNumberFormat="1" applyBorder="1" applyProtection="1">
      <protection locked="0"/>
    </xf>
    <xf numFmtId="0" fontId="0" fillId="0" borderId="3" xfId="0" applyBorder="1" applyAlignment="1" applyProtection="1">
      <alignment vertical="top" wrapText="1"/>
      <protection locked="0"/>
    </xf>
    <xf numFmtId="0" fontId="0" fillId="0" borderId="0" xfId="0" applyProtection="1">
      <protection locked="0"/>
    </xf>
    <xf numFmtId="0" fontId="0" fillId="0" borderId="8" xfId="0" applyBorder="1" applyAlignment="1">
      <alignment horizontal="center"/>
    </xf>
    <xf numFmtId="0" fontId="0" fillId="3" borderId="7" xfId="0" applyFill="1" applyBorder="1" applyAlignment="1">
      <alignment horizontal="center"/>
    </xf>
    <xf numFmtId="0" fontId="0" fillId="0" borderId="7" xfId="0" applyBorder="1" applyAlignment="1">
      <alignment horizontal="center"/>
    </xf>
    <xf numFmtId="0" fontId="0" fillId="3" borderId="5" xfId="0" applyFill="1" applyBorder="1" applyAlignment="1">
      <alignment horizontal="center"/>
    </xf>
    <xf numFmtId="0" fontId="18" fillId="3" borderId="3" xfId="0" applyFont="1" applyFill="1" applyBorder="1" applyAlignment="1">
      <alignment horizontal="center" wrapText="1"/>
    </xf>
    <xf numFmtId="0" fontId="0" fillId="3" borderId="5" xfId="0" applyFill="1" applyBorder="1" applyAlignment="1">
      <alignment wrapText="1"/>
    </xf>
    <xf numFmtId="0" fontId="0" fillId="3" borderId="5" xfId="0" applyFill="1" applyBorder="1" applyAlignment="1"/>
    <xf numFmtId="0" fontId="0" fillId="0" borderId="9" xfId="0" applyBorder="1"/>
    <xf numFmtId="0" fontId="13" fillId="0" borderId="10" xfId="0" applyFont="1" applyBorder="1"/>
    <xf numFmtId="0" fontId="0" fillId="0" borderId="11" xfId="0" applyBorder="1"/>
    <xf numFmtId="0" fontId="15" fillId="0" borderId="12" xfId="0" applyFont="1" applyBorder="1" applyAlignment="1">
      <alignment horizontal="center" vertical="center"/>
    </xf>
    <xf numFmtId="0" fontId="14" fillId="0" borderId="13" xfId="0" applyFont="1" applyBorder="1"/>
    <xf numFmtId="0" fontId="19" fillId="0" borderId="13" xfId="0" applyFont="1" applyBorder="1"/>
    <xf numFmtId="0" fontId="15" fillId="0" borderId="13" xfId="0" applyFont="1" applyBorder="1" applyAlignment="1">
      <alignment horizontal="center" vertical="center"/>
    </xf>
    <xf numFmtId="0" fontId="0" fillId="0" borderId="14" xfId="0" applyBorder="1"/>
    <xf numFmtId="0" fontId="0" fillId="0" borderId="15" xfId="0" applyBorder="1"/>
    <xf numFmtId="0" fontId="19" fillId="0" borderId="15" xfId="0" applyFont="1" applyBorder="1"/>
    <xf numFmtId="0" fontId="19" fillId="0" borderId="15" xfId="0" applyFont="1" applyBorder="1" applyAlignment="1"/>
    <xf numFmtId="0" fontId="0" fillId="0" borderId="16" xfId="0" applyBorder="1"/>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15" fillId="0" borderId="16" xfId="0" applyFont="1" applyBorder="1" applyAlignment="1">
      <alignment horizontal="center" vertical="center"/>
    </xf>
    <xf numFmtId="0" fontId="0" fillId="0" borderId="17" xfId="0" applyBorder="1"/>
    <xf numFmtId="0" fontId="0" fillId="0" borderId="18" xfId="0" applyBorder="1"/>
    <xf numFmtId="164" fontId="0" fillId="0" borderId="19" xfId="0" applyNumberFormat="1" applyBorder="1"/>
    <xf numFmtId="164" fontId="0" fillId="0" borderId="18" xfId="0" applyNumberFormat="1" applyBorder="1"/>
    <xf numFmtId="0" fontId="0" fillId="0" borderId="20" xfId="0" applyBorder="1"/>
    <xf numFmtId="0" fontId="0" fillId="0" borderId="21" xfId="0" applyBorder="1"/>
    <xf numFmtId="0" fontId="13" fillId="0" borderId="19" xfId="0" applyFont="1" applyFill="1" applyBorder="1" applyAlignment="1">
      <alignment horizontal="right"/>
    </xf>
    <xf numFmtId="0" fontId="14" fillId="0" borderId="0" xfId="0" applyFont="1" applyBorder="1" applyAlignment="1">
      <alignment horizontal="right" vertical="center"/>
    </xf>
    <xf numFmtId="49" fontId="20" fillId="0" borderId="22" xfId="0" applyNumberFormat="1" applyFont="1" applyBorder="1" applyAlignment="1" applyProtection="1">
      <alignment horizontal="center" vertical="center"/>
      <protection locked="0"/>
    </xf>
    <xf numFmtId="164" fontId="0" fillId="0" borderId="3" xfId="0" applyNumberFormat="1" applyBorder="1" applyAlignment="1" applyProtection="1">
      <alignment horizontal="right" vertical="top"/>
      <protection locked="0"/>
    </xf>
    <xf numFmtId="0" fontId="25"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indent="4"/>
    </xf>
    <xf numFmtId="0" fontId="26" fillId="0" borderId="0" xfId="0" applyFont="1" applyAlignment="1">
      <alignment horizontal="left" vertical="center" indent="4"/>
    </xf>
    <xf numFmtId="0" fontId="0" fillId="2" borderId="23" xfId="0" applyFill="1" applyBorder="1" applyAlignment="1">
      <alignment horizontal="center"/>
    </xf>
    <xf numFmtId="0" fontId="0" fillId="2" borderId="6" xfId="0" applyFill="1" applyBorder="1" applyAlignment="1">
      <alignment horizont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4" borderId="17"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20" xfId="0" applyFont="1" applyFill="1" applyBorder="1" applyAlignment="1">
      <alignment horizontal="center" vertical="center"/>
    </xf>
    <xf numFmtId="0" fontId="14" fillId="0" borderId="0" xfId="0" applyFont="1" applyBorder="1" applyAlignment="1">
      <alignment horizontal="left" vertical="top" wrapText="1"/>
    </xf>
    <xf numFmtId="0" fontId="14" fillId="0" borderId="16" xfId="0" applyFont="1" applyBorder="1" applyAlignment="1">
      <alignment horizontal="left" vertical="top" wrapText="1"/>
    </xf>
    <xf numFmtId="0" fontId="3" fillId="5" borderId="0" xfId="0" applyFont="1" applyFill="1" applyBorder="1" applyAlignment="1">
      <alignment horizontal="left" vertical="top" wrapText="1"/>
    </xf>
    <xf numFmtId="0" fontId="22" fillId="5" borderId="0" xfId="0" applyFont="1" applyFill="1" applyBorder="1" applyAlignment="1">
      <alignment horizontal="left" vertical="top" wrapText="1"/>
    </xf>
    <xf numFmtId="0" fontId="22" fillId="5" borderId="16" xfId="0" applyFont="1" applyFill="1" applyBorder="1" applyAlignment="1">
      <alignment horizontal="left" vertical="top"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599086</xdr:colOff>
      <xdr:row>40</xdr:row>
      <xdr:rowOff>119714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914286" cy="74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defaultRowHeight="15" x14ac:dyDescent="0.25"/>
  <sheetData>
    <row r="1" spans="1:1" x14ac:dyDescent="0.25">
      <c r="A1" s="68"/>
    </row>
    <row r="2" spans="1:1" x14ac:dyDescent="0.25">
      <c r="A2" s="69"/>
    </row>
    <row r="3" spans="1:1" x14ac:dyDescent="0.25">
      <c r="A3" s="70"/>
    </row>
    <row r="4" spans="1:1" x14ac:dyDescent="0.25">
      <c r="A4" s="70"/>
    </row>
    <row r="5" spans="1:1" x14ac:dyDescent="0.25">
      <c r="A5" s="70"/>
    </row>
    <row r="6" spans="1:1" x14ac:dyDescent="0.25">
      <c r="A6" s="70"/>
    </row>
    <row r="7" spans="1:1" x14ac:dyDescent="0.25">
      <c r="A7" s="71"/>
    </row>
    <row r="8" spans="1:1" x14ac:dyDescent="0.25">
      <c r="A8" s="70"/>
    </row>
    <row r="9" spans="1:1" x14ac:dyDescent="0.25">
      <c r="A9" s="71"/>
    </row>
    <row r="10" spans="1:1" x14ac:dyDescent="0.25">
      <c r="A10" s="71"/>
    </row>
    <row r="11" spans="1:1" x14ac:dyDescent="0.25">
      <c r="A11" s="71"/>
    </row>
    <row r="12" spans="1:1" x14ac:dyDescent="0.25">
      <c r="A12" s="7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7"/>
  <sheetViews>
    <sheetView topLeftCell="A2"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0">
        <f>Main!$C$14</f>
        <v>0</v>
      </c>
      <c r="C1" s="30">
        <f>Main!$E$14</f>
        <v>0</v>
      </c>
      <c r="D1" s="30">
        <f>Main!$G$14</f>
        <v>0</v>
      </c>
    </row>
    <row r="2" spans="1:4" ht="25.5" customHeight="1" x14ac:dyDescent="0.25">
      <c r="A2" s="86" t="s">
        <v>16</v>
      </c>
      <c r="B2" s="86"/>
      <c r="C2" s="86"/>
      <c r="D2" s="86"/>
    </row>
    <row r="3" spans="1:4" ht="58.5" customHeight="1" x14ac:dyDescent="0.25">
      <c r="A3" s="87" t="s">
        <v>46</v>
      </c>
      <c r="B3" s="91"/>
      <c r="C3" s="91"/>
      <c r="D3" s="91"/>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3"/>
    </row>
    <row r="7" spans="1:4" s="35" customFormat="1" x14ac:dyDescent="0.25">
      <c r="A7" s="34"/>
      <c r="B7" s="34"/>
      <c r="C7" s="32"/>
      <c r="D7" s="33"/>
    </row>
    <row r="8" spans="1:4" s="35" customFormat="1" x14ac:dyDescent="0.25">
      <c r="A8" s="34"/>
      <c r="B8" s="34"/>
      <c r="C8" s="32"/>
      <c r="D8" s="33"/>
    </row>
    <row r="9" spans="1:4" s="35" customFormat="1" x14ac:dyDescent="0.25">
      <c r="A9" s="34"/>
      <c r="B9" s="34"/>
      <c r="C9" s="32"/>
      <c r="D9" s="33"/>
    </row>
    <row r="10" spans="1:4" s="35" customFormat="1" x14ac:dyDescent="0.25">
      <c r="A10" s="34"/>
      <c r="B10" s="34"/>
      <c r="C10" s="32"/>
      <c r="D10" s="33"/>
    </row>
    <row r="11" spans="1:4" s="35" customFormat="1" x14ac:dyDescent="0.25">
      <c r="A11" s="34"/>
      <c r="B11" s="34"/>
      <c r="C11" s="32"/>
      <c r="D11" s="33"/>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4"/>
  <sheetViews>
    <sheetView zoomScaleNormal="100" workbookViewId="0">
      <selection activeCell="G11" sqref="G11"/>
    </sheetView>
  </sheetViews>
  <sheetFormatPr defaultRowHeight="15" x14ac:dyDescent="0.25"/>
  <cols>
    <col min="1" max="1" width="31.5703125" customWidth="1"/>
    <col min="2" max="2" width="77.42578125" customWidth="1"/>
    <col min="3" max="3" width="11.5703125" customWidth="1"/>
    <col min="4" max="4" width="11.140625" customWidth="1"/>
  </cols>
  <sheetData>
    <row r="1" spans="1:4" x14ac:dyDescent="0.25">
      <c r="A1" s="29"/>
      <c r="B1" s="30">
        <f>Main!$C$14</f>
        <v>0</v>
      </c>
      <c r="C1" s="30">
        <f>Main!$E$14</f>
        <v>0</v>
      </c>
      <c r="D1" s="30">
        <f>Main!$G$14</f>
        <v>0</v>
      </c>
    </row>
    <row r="2" spans="1:4" ht="15.95" customHeight="1" x14ac:dyDescent="0.25">
      <c r="A2" s="92" t="s">
        <v>65</v>
      </c>
      <c r="B2" s="86"/>
      <c r="C2" s="86"/>
      <c r="D2" s="86"/>
    </row>
    <row r="3" spans="1:4" ht="34.5" customHeight="1" x14ac:dyDescent="0.25">
      <c r="A3" s="90" t="s">
        <v>17</v>
      </c>
      <c r="B3" s="90"/>
      <c r="C3" s="90"/>
      <c r="D3" s="90"/>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row r="24" spans="2:4" x14ac:dyDescent="0.25">
      <c r="B24" t="s">
        <v>38</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0">
        <f>Main!$C$14</f>
        <v>0</v>
      </c>
      <c r="C1" s="30">
        <f>Main!$E$14</f>
        <v>0</v>
      </c>
      <c r="D1" s="30">
        <f>Main!$G$14</f>
        <v>0</v>
      </c>
    </row>
    <row r="2" spans="1:4" ht="34.5" customHeight="1" x14ac:dyDescent="0.25">
      <c r="A2" s="92" t="s">
        <v>66</v>
      </c>
      <c r="B2" s="86"/>
      <c r="C2" s="86"/>
      <c r="D2" s="86"/>
    </row>
    <row r="3" spans="1:4" ht="34.5" customHeight="1" x14ac:dyDescent="0.25">
      <c r="A3" s="90"/>
      <c r="B3" s="90"/>
      <c r="C3" s="90"/>
      <c r="D3" s="90"/>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0">
        <f>Main!$C$14</f>
        <v>0</v>
      </c>
      <c r="C1" s="30">
        <f>Main!$E$14</f>
        <v>0</v>
      </c>
      <c r="D1" s="30">
        <f>Main!$G$14</f>
        <v>0</v>
      </c>
    </row>
    <row r="2" spans="1:4" ht="34.5" customHeight="1" x14ac:dyDescent="0.25">
      <c r="A2" s="92" t="s">
        <v>42</v>
      </c>
      <c r="B2" s="86"/>
      <c r="C2" s="86"/>
      <c r="D2" s="86"/>
    </row>
    <row r="3" spans="1:4" ht="34.5" customHeight="1" x14ac:dyDescent="0.25">
      <c r="A3" s="92" t="s">
        <v>45</v>
      </c>
      <c r="B3" s="86"/>
      <c r="C3" s="86"/>
      <c r="D3" s="86"/>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0.5703125" customWidth="1"/>
  </cols>
  <sheetData>
    <row r="1" spans="1:4" x14ac:dyDescent="0.25">
      <c r="A1" s="29"/>
      <c r="B1" s="30">
        <f>Main!$C$14</f>
        <v>0</v>
      </c>
      <c r="C1" s="30">
        <f>Main!$E$14</f>
        <v>0</v>
      </c>
      <c r="D1" s="30">
        <f>Main!$G$14</f>
        <v>0</v>
      </c>
    </row>
    <row r="2" spans="1:4" ht="34.5" customHeight="1" x14ac:dyDescent="0.25">
      <c r="A2" s="86" t="s">
        <v>9</v>
      </c>
      <c r="B2" s="86"/>
      <c r="C2" s="86"/>
      <c r="D2" s="86"/>
    </row>
    <row r="3" spans="1:4" ht="34.5" customHeight="1" x14ac:dyDescent="0.25">
      <c r="A3" s="89" t="s">
        <v>10</v>
      </c>
      <c r="B3" s="89"/>
      <c r="C3" s="89"/>
      <c r="D3" s="89"/>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3"/>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 customWidth="1"/>
  </cols>
  <sheetData>
    <row r="1" spans="1:4" x14ac:dyDescent="0.25">
      <c r="A1" s="29"/>
      <c r="B1" s="30">
        <f>Main!$C$14</f>
        <v>0</v>
      </c>
      <c r="C1" s="30">
        <f>Main!$E$14</f>
        <v>0</v>
      </c>
      <c r="D1" s="30">
        <f>Main!$G$14</f>
        <v>0</v>
      </c>
    </row>
    <row r="2" spans="1:4" ht="34.5" customHeight="1" x14ac:dyDescent="0.25">
      <c r="A2" s="92" t="s">
        <v>62</v>
      </c>
      <c r="B2" s="86"/>
      <c r="C2" s="86"/>
      <c r="D2" s="86"/>
    </row>
    <row r="3" spans="1:4" ht="34.5" customHeight="1" x14ac:dyDescent="0.25">
      <c r="A3" s="88"/>
      <c r="B3" s="89"/>
      <c r="C3" s="89"/>
      <c r="D3" s="89"/>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3"/>
    </row>
    <row r="7" spans="1:4" s="35" customFormat="1" x14ac:dyDescent="0.25">
      <c r="A7" s="34"/>
      <c r="B7" s="34"/>
      <c r="C7" s="32"/>
      <c r="D7" s="33"/>
    </row>
    <row r="8" spans="1:4" x14ac:dyDescent="0.25">
      <c r="A8" s="1"/>
      <c r="B8" s="5" t="s">
        <v>6</v>
      </c>
      <c r="C8" s="10">
        <f>SUM(C6:C7)</f>
        <v>0</v>
      </c>
      <c r="D8" s="9">
        <f>SUM(D6:D7)</f>
        <v>0</v>
      </c>
    </row>
    <row r="9" spans="1:4" x14ac:dyDescent="0.25">
      <c r="A9" s="1"/>
      <c r="B9" s="1"/>
      <c r="C9" s="1"/>
    </row>
    <row r="10" spans="1:4" ht="15.75" x14ac:dyDescent="0.25">
      <c r="B10" s="6" t="s">
        <v>4</v>
      </c>
      <c r="C10" s="8"/>
      <c r="D10" s="20" t="s">
        <v>37</v>
      </c>
    </row>
    <row r="11" spans="1:4" ht="23.25" x14ac:dyDescent="0.25">
      <c r="A11" s="4" t="s">
        <v>0</v>
      </c>
      <c r="B11" s="7" t="s">
        <v>2</v>
      </c>
      <c r="C11" s="7" t="s">
        <v>3</v>
      </c>
      <c r="D11" s="21" t="s">
        <v>36</v>
      </c>
    </row>
    <row r="12" spans="1:4" s="35" customFormat="1" x14ac:dyDescent="0.25">
      <c r="A12" s="34"/>
      <c r="B12" s="34"/>
      <c r="C12" s="32"/>
      <c r="D12" s="33"/>
    </row>
    <row r="13" spans="1:4" x14ac:dyDescent="0.25">
      <c r="B13" s="5" t="s">
        <v>6</v>
      </c>
      <c r="C13" s="9">
        <f>SUM(C12:C12)</f>
        <v>0</v>
      </c>
      <c r="D13" s="9">
        <f>SUM(D12:D12)</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31"/>
  <sheetViews>
    <sheetView topLeftCell="A11" zoomScaleNormal="100" workbookViewId="0">
      <selection activeCell="C14" sqref="C14"/>
    </sheetView>
  </sheetViews>
  <sheetFormatPr defaultRowHeight="15" x14ac:dyDescent="0.25"/>
  <cols>
    <col min="1" max="1" width="7.5703125" customWidth="1"/>
    <col min="2" max="2" width="16.42578125" customWidth="1"/>
    <col min="3" max="3" width="29.5703125" customWidth="1"/>
    <col min="4" max="4" width="14.85546875" customWidth="1"/>
    <col min="5" max="5" width="21.5703125" customWidth="1"/>
    <col min="6" max="6" width="13.85546875" customWidth="1"/>
    <col min="7" max="7" width="16.42578125" customWidth="1"/>
    <col min="8" max="8" width="12.140625" customWidth="1"/>
  </cols>
  <sheetData>
    <row r="1" spans="1:8" ht="15.75" customHeight="1" x14ac:dyDescent="0.25">
      <c r="A1" s="75" t="s">
        <v>70</v>
      </c>
      <c r="B1" s="76"/>
      <c r="C1" s="76"/>
      <c r="D1" s="76"/>
      <c r="E1" s="76"/>
      <c r="F1" s="76"/>
      <c r="G1" s="76"/>
      <c r="H1" s="77"/>
    </row>
    <row r="2" spans="1:8" ht="15.75" customHeight="1" thickBot="1" x14ac:dyDescent="0.3">
      <c r="A2" s="78" t="s">
        <v>61</v>
      </c>
      <c r="B2" s="79"/>
      <c r="C2" s="79"/>
      <c r="D2" s="79"/>
      <c r="E2" s="79"/>
      <c r="F2" s="79"/>
      <c r="G2" s="79"/>
      <c r="H2" s="80"/>
    </row>
    <row r="3" spans="1:8" ht="4.5" customHeight="1" thickBot="1" x14ac:dyDescent="0.3">
      <c r="A3" s="11"/>
      <c r="B3" s="16"/>
      <c r="C3" s="16"/>
      <c r="D3" s="17"/>
      <c r="E3" s="18"/>
      <c r="F3" s="17"/>
      <c r="G3" s="18"/>
      <c r="H3" s="17"/>
    </row>
    <row r="4" spans="1:8" ht="15.75" customHeight="1" x14ac:dyDescent="0.25">
      <c r="A4" s="46"/>
      <c r="B4" s="47" t="s">
        <v>35</v>
      </c>
      <c r="C4" s="48"/>
      <c r="D4" s="49"/>
      <c r="E4" s="49"/>
      <c r="F4" s="49"/>
      <c r="G4" s="49"/>
      <c r="H4" s="50"/>
    </row>
    <row r="5" spans="1:8" ht="15.75" customHeight="1" x14ac:dyDescent="0.25">
      <c r="A5" s="51"/>
      <c r="B5" s="83" t="s">
        <v>69</v>
      </c>
      <c r="C5" s="84"/>
      <c r="D5" s="84"/>
      <c r="E5" s="84"/>
      <c r="F5" s="84"/>
      <c r="G5" s="84"/>
      <c r="H5" s="85"/>
    </row>
    <row r="6" spans="1:8" ht="15.75" customHeight="1" x14ac:dyDescent="0.25">
      <c r="A6" s="52"/>
      <c r="B6" s="84"/>
      <c r="C6" s="84"/>
      <c r="D6" s="84"/>
      <c r="E6" s="84"/>
      <c r="F6" s="84"/>
      <c r="G6" s="84"/>
      <c r="H6" s="85"/>
    </row>
    <row r="7" spans="1:8" ht="15.75" x14ac:dyDescent="0.25">
      <c r="A7" s="53"/>
      <c r="B7" s="84"/>
      <c r="C7" s="84"/>
      <c r="D7" s="84"/>
      <c r="E7" s="84"/>
      <c r="F7" s="84"/>
      <c r="G7" s="84"/>
      <c r="H7" s="85"/>
    </row>
    <row r="8" spans="1:8" x14ac:dyDescent="0.25">
      <c r="A8" s="51"/>
      <c r="B8" s="84"/>
      <c r="C8" s="84"/>
      <c r="D8" s="84"/>
      <c r="E8" s="84"/>
      <c r="F8" s="84"/>
      <c r="G8" s="84"/>
      <c r="H8" s="85"/>
    </row>
    <row r="9" spans="1:8" ht="35.25" customHeight="1" x14ac:dyDescent="0.25">
      <c r="A9" s="51"/>
      <c r="B9" s="84"/>
      <c r="C9" s="84"/>
      <c r="D9" s="84"/>
      <c r="E9" s="84"/>
      <c r="F9" s="84"/>
      <c r="G9" s="84"/>
      <c r="H9" s="85"/>
    </row>
    <row r="10" spans="1:8" ht="0.75" hidden="1" customHeight="1" x14ac:dyDescent="0.25">
      <c r="A10" s="51"/>
      <c r="B10" s="84"/>
      <c r="C10" s="84"/>
      <c r="D10" s="84"/>
      <c r="E10" s="84"/>
      <c r="F10" s="84"/>
      <c r="G10" s="84"/>
      <c r="H10" s="85"/>
    </row>
    <row r="11" spans="1:8" ht="15.75" customHeight="1" x14ac:dyDescent="0.25">
      <c r="A11" s="51"/>
      <c r="B11" s="81" t="s">
        <v>71</v>
      </c>
      <c r="C11" s="81"/>
      <c r="D11" s="81"/>
      <c r="E11" s="81"/>
      <c r="F11" s="81"/>
      <c r="G11" s="81"/>
      <c r="H11" s="82"/>
    </row>
    <row r="12" spans="1:8" ht="31.5" customHeight="1" x14ac:dyDescent="0.25">
      <c r="A12" s="51"/>
      <c r="B12" s="81"/>
      <c r="C12" s="81"/>
      <c r="D12" s="81"/>
      <c r="E12" s="81"/>
      <c r="F12" s="81"/>
      <c r="G12" s="81"/>
      <c r="H12" s="82"/>
    </row>
    <row r="13" spans="1:8" ht="15.75" thickBot="1" x14ac:dyDescent="0.3">
      <c r="A13" s="51"/>
      <c r="B13" s="1"/>
      <c r="C13" s="1"/>
      <c r="D13" s="1"/>
      <c r="E13" s="1"/>
      <c r="F13" s="1"/>
      <c r="G13" s="1"/>
      <c r="H13" s="54"/>
    </row>
    <row r="14" spans="1:8" ht="19.5" thickBot="1" x14ac:dyDescent="0.3">
      <c r="A14" s="51"/>
      <c r="B14" s="55" t="s">
        <v>32</v>
      </c>
      <c r="C14" s="66"/>
      <c r="D14" s="65" t="s">
        <v>33</v>
      </c>
      <c r="E14" s="66"/>
      <c r="F14" s="65" t="s">
        <v>34</v>
      </c>
      <c r="G14" s="66"/>
      <c r="H14" s="54"/>
    </row>
    <row r="15" spans="1:8" ht="10.5" customHeight="1" thickBot="1" x14ac:dyDescent="0.3">
      <c r="A15" s="51"/>
      <c r="B15" s="19"/>
      <c r="C15" s="19"/>
      <c r="D15" s="19"/>
      <c r="E15" s="56"/>
      <c r="F15" s="17"/>
      <c r="G15" s="56"/>
      <c r="H15" s="57"/>
    </row>
    <row r="16" spans="1:8" ht="15" customHeight="1" thickBot="1" x14ac:dyDescent="0.3">
      <c r="A16" s="51"/>
      <c r="B16" s="1"/>
      <c r="C16" s="43"/>
      <c r="D16" s="44" t="s">
        <v>41</v>
      </c>
      <c r="E16" s="45"/>
      <c r="F16" s="73" t="s">
        <v>37</v>
      </c>
      <c r="G16" s="74"/>
      <c r="H16" s="54"/>
    </row>
    <row r="17" spans="1:8" ht="27" customHeight="1" x14ac:dyDescent="0.25">
      <c r="A17" s="51"/>
      <c r="B17" s="23" t="s">
        <v>59</v>
      </c>
      <c r="C17" s="41" t="s">
        <v>21</v>
      </c>
      <c r="D17" s="41" t="s">
        <v>18</v>
      </c>
      <c r="E17" s="42" t="s">
        <v>19</v>
      </c>
      <c r="F17" s="40" t="s">
        <v>39</v>
      </c>
      <c r="G17" s="40" t="s">
        <v>40</v>
      </c>
      <c r="H17" s="54"/>
    </row>
    <row r="18" spans="1:8" x14ac:dyDescent="0.25">
      <c r="A18" s="51"/>
      <c r="B18" s="36" t="s">
        <v>47</v>
      </c>
      <c r="C18" s="14" t="s">
        <v>22</v>
      </c>
      <c r="D18" s="12">
        <f>(LCon)</f>
        <v>0</v>
      </c>
      <c r="E18" s="13">
        <f>(ICon)</f>
        <v>0</v>
      </c>
      <c r="F18" s="22">
        <f>(ALCon)</f>
        <v>0</v>
      </c>
      <c r="G18" s="22">
        <f>(AICon)</f>
        <v>0</v>
      </c>
      <c r="H18" s="63"/>
    </row>
    <row r="19" spans="1:8" x14ac:dyDescent="0.25">
      <c r="A19" s="51"/>
      <c r="B19" s="37" t="s">
        <v>48</v>
      </c>
      <c r="C19" s="24" t="s">
        <v>23</v>
      </c>
      <c r="D19" s="25">
        <f>(LFood)</f>
        <v>0</v>
      </c>
      <c r="E19" s="26">
        <f>(IFood)</f>
        <v>0</v>
      </c>
      <c r="F19" s="25">
        <f>(ALFood)</f>
        <v>0</v>
      </c>
      <c r="G19" s="25">
        <f>(AIFood)</f>
        <v>0</v>
      </c>
      <c r="H19" s="63"/>
    </row>
    <row r="20" spans="1:8" x14ac:dyDescent="0.25">
      <c r="A20" s="51"/>
      <c r="B20" s="38" t="s">
        <v>49</v>
      </c>
      <c r="C20" s="15" t="s">
        <v>24</v>
      </c>
      <c r="D20" s="12">
        <f>(LRent)</f>
        <v>0</v>
      </c>
      <c r="E20" s="13">
        <f>(IRent)</f>
        <v>0</v>
      </c>
      <c r="F20" s="12">
        <f>(ALRent)</f>
        <v>0</v>
      </c>
      <c r="G20" s="12">
        <f>(AIRent)</f>
        <v>0</v>
      </c>
      <c r="H20" s="63"/>
    </row>
    <row r="21" spans="1:8" x14ac:dyDescent="0.25">
      <c r="A21" s="51"/>
      <c r="B21" s="37" t="s">
        <v>50</v>
      </c>
      <c r="C21" s="24" t="s">
        <v>25</v>
      </c>
      <c r="D21" s="25">
        <f>(LUtil)</f>
        <v>0</v>
      </c>
      <c r="E21" s="26">
        <f>(IUtil)</f>
        <v>0</v>
      </c>
      <c r="F21" s="25">
        <f>(ALUtil)</f>
        <v>0</v>
      </c>
      <c r="G21" s="25">
        <f>(AIUtil)</f>
        <v>0</v>
      </c>
      <c r="H21" s="63"/>
    </row>
    <row r="22" spans="1:8" x14ac:dyDescent="0.25">
      <c r="A22" s="51"/>
      <c r="B22" s="38" t="s">
        <v>53</v>
      </c>
      <c r="C22" s="15" t="s">
        <v>26</v>
      </c>
      <c r="D22" s="12">
        <f>(LNonB)</f>
        <v>0</v>
      </c>
      <c r="E22" s="13">
        <f>(INonB)</f>
        <v>0</v>
      </c>
      <c r="F22" s="12">
        <f>(ALNonB)</f>
        <v>0</v>
      </c>
      <c r="G22" s="12">
        <f>(AINonB)</f>
        <v>0</v>
      </c>
      <c r="H22" s="63"/>
    </row>
    <row r="23" spans="1:8" x14ac:dyDescent="0.25">
      <c r="A23" s="51"/>
      <c r="B23" s="37" t="s">
        <v>54</v>
      </c>
      <c r="C23" s="24" t="s">
        <v>27</v>
      </c>
      <c r="D23" s="25">
        <f>(LOrg)</f>
        <v>0</v>
      </c>
      <c r="E23" s="26">
        <f>(IOrg)</f>
        <v>0</v>
      </c>
      <c r="F23" s="25">
        <f>(ALOrg)</f>
        <v>0</v>
      </c>
      <c r="G23" s="25">
        <f>(AIOrg)</f>
        <v>0</v>
      </c>
      <c r="H23" s="63"/>
    </row>
    <row r="24" spans="1:8" x14ac:dyDescent="0.25">
      <c r="A24" s="51"/>
      <c r="B24" s="38" t="s">
        <v>55</v>
      </c>
      <c r="C24" s="15" t="s">
        <v>29</v>
      </c>
      <c r="D24" s="12">
        <f>(LEquip)</f>
        <v>0</v>
      </c>
      <c r="E24" s="13">
        <f>(IEquip)</f>
        <v>0</v>
      </c>
      <c r="F24" s="12">
        <f>(ALEquip)</f>
        <v>0</v>
      </c>
      <c r="G24" s="12">
        <f>(AIEquip)</f>
        <v>0</v>
      </c>
      <c r="H24" s="63"/>
    </row>
    <row r="25" spans="1:8" x14ac:dyDescent="0.25">
      <c r="A25" s="51"/>
      <c r="B25" s="37" t="s">
        <v>56</v>
      </c>
      <c r="C25" s="24" t="s">
        <v>28</v>
      </c>
      <c r="D25" s="25">
        <f>(LConsult)</f>
        <v>0</v>
      </c>
      <c r="E25" s="26">
        <f>(IConsult)</f>
        <v>0</v>
      </c>
      <c r="F25" s="25">
        <f>(ALConsult)</f>
        <v>0</v>
      </c>
      <c r="G25" s="25">
        <f>(AIConsult)</f>
        <v>0</v>
      </c>
      <c r="H25" s="63"/>
    </row>
    <row r="26" spans="1:8" x14ac:dyDescent="0.25">
      <c r="A26" s="51"/>
      <c r="B26" s="37" t="s">
        <v>57</v>
      </c>
      <c r="C26" s="24" t="s">
        <v>30</v>
      </c>
      <c r="D26" s="25">
        <f>(LContract)</f>
        <v>0</v>
      </c>
      <c r="E26" s="26">
        <f>(IContract)</f>
        <v>0</v>
      </c>
      <c r="F26" s="25">
        <f>(ALContract)</f>
        <v>0</v>
      </c>
      <c r="G26" s="25">
        <f>(AIContract)</f>
        <v>0</v>
      </c>
      <c r="H26" s="63"/>
    </row>
    <row r="27" spans="1:8" x14ac:dyDescent="0.25">
      <c r="A27" s="51"/>
      <c r="B27" s="38" t="s">
        <v>60</v>
      </c>
      <c r="C27" s="15" t="s">
        <v>43</v>
      </c>
      <c r="D27" s="12">
        <f>(LPerson)</f>
        <v>0</v>
      </c>
      <c r="E27" s="13">
        <f>(IPerson)</f>
        <v>0</v>
      </c>
      <c r="F27" s="12">
        <f>(ALPart)</f>
        <v>0</v>
      </c>
      <c r="G27" s="12">
        <f>(AIPart)</f>
        <v>0</v>
      </c>
      <c r="H27" s="63"/>
    </row>
    <row r="28" spans="1:8" x14ac:dyDescent="0.25">
      <c r="A28" s="51"/>
      <c r="B28" s="37" t="s">
        <v>58</v>
      </c>
      <c r="C28" s="24" t="s">
        <v>31</v>
      </c>
      <c r="D28" s="25">
        <f>(LProf)</f>
        <v>0</v>
      </c>
      <c r="E28" s="26">
        <f>(IProf)</f>
        <v>0</v>
      </c>
      <c r="F28" s="25">
        <f>(ALProf)</f>
        <v>0</v>
      </c>
      <c r="G28" s="25">
        <f>(AIProf)</f>
        <v>0</v>
      </c>
      <c r="H28" s="63"/>
    </row>
    <row r="29" spans="1:8" x14ac:dyDescent="0.25">
      <c r="A29" s="51"/>
      <c r="B29" s="38" t="s">
        <v>67</v>
      </c>
      <c r="C29" s="15" t="s">
        <v>68</v>
      </c>
      <c r="D29" s="12">
        <f>(LInState)</f>
        <v>0</v>
      </c>
      <c r="E29" s="13">
        <f>IInstate</f>
        <v>0</v>
      </c>
      <c r="F29" s="12">
        <f>(ALIn)</f>
        <v>0</v>
      </c>
      <c r="G29" s="12">
        <f>(AIIn)</f>
        <v>0</v>
      </c>
      <c r="H29" s="63"/>
    </row>
    <row r="30" spans="1:8" x14ac:dyDescent="0.25">
      <c r="A30" s="51"/>
      <c r="B30" s="39" t="s">
        <v>64</v>
      </c>
      <c r="C30" s="24" t="s">
        <v>63</v>
      </c>
      <c r="D30" s="25">
        <f>(LOut)</f>
        <v>0</v>
      </c>
      <c r="E30" s="27">
        <f>(IOut)</f>
        <v>0</v>
      </c>
      <c r="F30" s="28">
        <f>(ALOut)</f>
        <v>0</v>
      </c>
      <c r="G30" s="28">
        <f>(AIOut)</f>
        <v>0</v>
      </c>
      <c r="H30" s="63"/>
    </row>
    <row r="31" spans="1:8" ht="15.75" thickBot="1" x14ac:dyDescent="0.3">
      <c r="A31" s="58"/>
      <c r="B31" s="59"/>
      <c r="C31" s="64" t="s">
        <v>20</v>
      </c>
      <c r="D31" s="60">
        <f>SUM(D18:D30)</f>
        <v>0</v>
      </c>
      <c r="E31" s="61">
        <f>SUM(E18:E30)</f>
        <v>0</v>
      </c>
      <c r="F31" s="61">
        <f>SUM(F18:F30)</f>
        <v>0</v>
      </c>
      <c r="G31" s="61">
        <f>SUM(G18:G30)</f>
        <v>0</v>
      </c>
      <c r="H31" s="62"/>
    </row>
  </sheetData>
  <sheetProtection sheet="1" objects="1" scenarios="1"/>
  <mergeCells count="5">
    <mergeCell ref="F16:G16"/>
    <mergeCell ref="A1:H1"/>
    <mergeCell ref="A2:H2"/>
    <mergeCell ref="B11:H12"/>
    <mergeCell ref="B5:H10"/>
  </mergeCells>
  <pageMargins left="0.25" right="0.25" top="0.75" bottom="0.75" header="0.3" footer="0.3"/>
  <pageSetup orientation="landscape" r:id="rId1"/>
  <headerFooter>
    <oddFooter xml:space="preserve">&amp;R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1"/>
  <sheetViews>
    <sheetView zoomScaleNormal="100" workbookViewId="0">
      <selection activeCell="C6" sqref="C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1">
        <f>Main!$C$14</f>
        <v>0</v>
      </c>
      <c r="C1" s="30">
        <f>Main!$E$14</f>
        <v>0</v>
      </c>
      <c r="D1" s="30">
        <f>Main!$G$14</f>
        <v>0</v>
      </c>
    </row>
    <row r="2" spans="1:4" ht="18.75" x14ac:dyDescent="0.25">
      <c r="A2" s="86" t="s">
        <v>5</v>
      </c>
      <c r="B2" s="86"/>
      <c r="C2" s="86"/>
      <c r="D2" s="86"/>
    </row>
    <row r="3" spans="1:4" ht="34.5" customHeight="1" x14ac:dyDescent="0.25">
      <c r="A3" s="87" t="s">
        <v>51</v>
      </c>
      <c r="B3" s="88"/>
      <c r="C3" s="88"/>
      <c r="D3" s="88"/>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v>0</v>
      </c>
      <c r="D6" s="33"/>
    </row>
    <row r="7" spans="1:4" s="35" customFormat="1" x14ac:dyDescent="0.25">
      <c r="A7" s="34"/>
      <c r="B7" s="34"/>
      <c r="C7" s="32"/>
      <c r="D7" s="33"/>
    </row>
    <row r="8" spans="1:4" s="35" customFormat="1" x14ac:dyDescent="0.25">
      <c r="A8" s="34"/>
      <c r="B8" s="34"/>
      <c r="C8" s="32"/>
      <c r="D8" s="33"/>
    </row>
    <row r="9" spans="1:4" s="35" customFormat="1" x14ac:dyDescent="0.25">
      <c r="A9" s="34"/>
      <c r="B9" s="34"/>
      <c r="C9" s="32"/>
      <c r="D9" s="33"/>
    </row>
    <row r="10" spans="1:4" s="35" customFormat="1" x14ac:dyDescent="0.25">
      <c r="A10" s="34"/>
      <c r="B10" s="34"/>
      <c r="C10" s="32"/>
      <c r="D10" s="33"/>
    </row>
    <row r="11" spans="1:4" s="35" customFormat="1" x14ac:dyDescent="0.25">
      <c r="A11" s="34"/>
      <c r="B11" s="34"/>
      <c r="C11" s="32"/>
      <c r="D11" s="33"/>
    </row>
    <row r="12" spans="1:4" s="35" customFormat="1" x14ac:dyDescent="0.25">
      <c r="A12" s="34"/>
      <c r="B12" s="34"/>
      <c r="C12" s="32"/>
      <c r="D12" s="33"/>
    </row>
    <row r="13" spans="1:4" s="35" customFormat="1" x14ac:dyDescent="0.25">
      <c r="A13" s="34"/>
      <c r="B13" s="34"/>
      <c r="C13" s="32"/>
      <c r="D13" s="33"/>
    </row>
    <row r="14" spans="1:4" s="35" customFormat="1" x14ac:dyDescent="0.25">
      <c r="A14" s="34"/>
      <c r="B14" s="34"/>
      <c r="C14" s="32"/>
      <c r="D14" s="33"/>
    </row>
    <row r="15" spans="1:4" s="35" customFormat="1" x14ac:dyDescent="0.25">
      <c r="A15" s="34"/>
      <c r="B15" s="34"/>
      <c r="C15" s="32"/>
      <c r="D15" s="33"/>
    </row>
    <row r="16" spans="1:4" x14ac:dyDescent="0.25">
      <c r="A16" s="1"/>
      <c r="B16" s="5" t="s">
        <v>6</v>
      </c>
      <c r="C16" s="10">
        <f>SUM(C6:C15)</f>
        <v>0</v>
      </c>
      <c r="D16" s="9">
        <f>SUM(D6:D15)</f>
        <v>0</v>
      </c>
    </row>
    <row r="17" spans="1:4" x14ac:dyDescent="0.25">
      <c r="A17" s="1"/>
      <c r="B17" s="1"/>
      <c r="C17" s="1"/>
    </row>
    <row r="18" spans="1:4" ht="15.75" x14ac:dyDescent="0.25">
      <c r="B18" s="6" t="s">
        <v>4</v>
      </c>
      <c r="C18" s="8"/>
      <c r="D18" s="20" t="s">
        <v>37</v>
      </c>
    </row>
    <row r="19" spans="1:4" ht="23.25" x14ac:dyDescent="0.25">
      <c r="A19" s="4" t="s">
        <v>0</v>
      </c>
      <c r="B19" s="7" t="s">
        <v>2</v>
      </c>
      <c r="C19" s="7" t="s">
        <v>3</v>
      </c>
      <c r="D19" s="21" t="s">
        <v>36</v>
      </c>
    </row>
    <row r="20" spans="1:4" s="35" customFormat="1" x14ac:dyDescent="0.25">
      <c r="A20" s="34"/>
      <c r="B20" s="34"/>
      <c r="C20" s="32"/>
      <c r="D20" s="33"/>
    </row>
    <row r="21" spans="1:4" x14ac:dyDescent="0.25">
      <c r="B21" s="5" t="s">
        <v>6</v>
      </c>
      <c r="C21" s="9">
        <f>SUM(C20:C20)</f>
        <v>0</v>
      </c>
      <c r="D21" s="9">
        <f>SUM(D20:D20)</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0.85546875" customWidth="1"/>
  </cols>
  <sheetData>
    <row r="1" spans="1:4" x14ac:dyDescent="0.25">
      <c r="A1" s="29"/>
      <c r="B1" s="30">
        <f>Main!$C$14</f>
        <v>0</v>
      </c>
      <c r="C1" s="30">
        <f>Main!$E$14</f>
        <v>0</v>
      </c>
      <c r="D1" s="30">
        <f>Main!$G$14</f>
        <v>0</v>
      </c>
    </row>
    <row r="2" spans="1:4" ht="34.5" customHeight="1" x14ac:dyDescent="0.25">
      <c r="A2" s="86" t="s">
        <v>7</v>
      </c>
      <c r="B2" s="86"/>
      <c r="C2" s="86"/>
      <c r="D2" s="86"/>
    </row>
    <row r="3" spans="1:4" x14ac:dyDescent="0.25">
      <c r="A3" s="89"/>
      <c r="B3" s="89"/>
      <c r="C3" s="89"/>
      <c r="D3" s="89"/>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2"/>
    </row>
    <row r="7" spans="1:4" s="35" customFormat="1" x14ac:dyDescent="0.25">
      <c r="A7" s="34"/>
      <c r="B7" s="34"/>
      <c r="C7" s="32"/>
      <c r="D7" s="32"/>
    </row>
    <row r="8" spans="1:4" s="35" customFormat="1" x14ac:dyDescent="0.25">
      <c r="A8" s="34"/>
      <c r="B8" s="34"/>
      <c r="C8" s="32"/>
      <c r="D8" s="32"/>
    </row>
    <row r="9" spans="1:4" s="35" customFormat="1" x14ac:dyDescent="0.25">
      <c r="A9" s="34"/>
      <c r="B9" s="34"/>
      <c r="C9" s="32"/>
      <c r="D9" s="32"/>
    </row>
    <row r="10" spans="1:4" s="35" customFormat="1" x14ac:dyDescent="0.25">
      <c r="A10" s="34"/>
      <c r="B10" s="34"/>
      <c r="C10" s="32"/>
      <c r="D10" s="32"/>
    </row>
    <row r="11" spans="1:4" s="35" customFormat="1" x14ac:dyDescent="0.25">
      <c r="A11" s="34"/>
      <c r="B11" s="34"/>
      <c r="C11" s="32"/>
      <c r="D11" s="32"/>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 customWidth="1"/>
  </cols>
  <sheetData>
    <row r="1" spans="1:4" x14ac:dyDescent="0.25">
      <c r="A1" s="29"/>
      <c r="B1" s="30">
        <f>Main!$C$14</f>
        <v>0</v>
      </c>
      <c r="C1" s="30">
        <f>Main!$E$14</f>
        <v>0</v>
      </c>
      <c r="D1" s="30">
        <f>Main!$G$14</f>
        <v>0</v>
      </c>
    </row>
    <row r="2" spans="1:4" ht="34.5" customHeight="1" x14ac:dyDescent="0.25">
      <c r="A2" s="86" t="s">
        <v>8</v>
      </c>
      <c r="B2" s="86"/>
      <c r="C2" s="86"/>
      <c r="D2" s="86"/>
    </row>
    <row r="3" spans="1:4" ht="34.5" customHeight="1" x14ac:dyDescent="0.25">
      <c r="A3" s="87" t="s">
        <v>51</v>
      </c>
      <c r="B3" s="88"/>
      <c r="C3" s="88"/>
      <c r="D3" s="88"/>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2"/>
    </row>
    <row r="7" spans="1:4" s="35" customFormat="1" x14ac:dyDescent="0.25">
      <c r="A7" s="34"/>
      <c r="B7" s="34"/>
      <c r="C7" s="32"/>
      <c r="D7" s="32"/>
    </row>
    <row r="8" spans="1:4" s="35" customFormat="1" x14ac:dyDescent="0.25">
      <c r="A8" s="34"/>
      <c r="B8" s="34"/>
      <c r="C8" s="32"/>
      <c r="D8" s="32"/>
    </row>
    <row r="9" spans="1:4" s="35" customFormat="1" x14ac:dyDescent="0.25">
      <c r="A9" s="34"/>
      <c r="B9" s="34"/>
      <c r="C9" s="32"/>
      <c r="D9" s="32"/>
    </row>
    <row r="10" spans="1:4" s="35" customFormat="1" x14ac:dyDescent="0.25">
      <c r="A10" s="34"/>
      <c r="B10" s="34"/>
      <c r="C10" s="32"/>
      <c r="D10" s="32"/>
    </row>
    <row r="11" spans="1:4" s="35" customFormat="1" x14ac:dyDescent="0.25">
      <c r="A11" s="34"/>
      <c r="B11" s="34"/>
      <c r="C11" s="32"/>
      <c r="D11" s="32"/>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 customWidth="1"/>
  </cols>
  <sheetData>
    <row r="1" spans="1:4" x14ac:dyDescent="0.25">
      <c r="A1" s="29"/>
      <c r="B1" s="30">
        <f>Main!$C$14</f>
        <v>0</v>
      </c>
      <c r="C1" s="30">
        <f>Main!$E$14</f>
        <v>0</v>
      </c>
      <c r="D1" s="30">
        <f>Main!$G$14</f>
        <v>0</v>
      </c>
    </row>
    <row r="2" spans="1:4" ht="34.5" customHeight="1" x14ac:dyDescent="0.25">
      <c r="A2" s="86" t="s">
        <v>11</v>
      </c>
      <c r="B2" s="86"/>
      <c r="C2" s="86"/>
      <c r="D2" s="86"/>
    </row>
    <row r="3" spans="1:4" ht="34.5" customHeight="1" x14ac:dyDescent="0.25">
      <c r="A3" s="87" t="s">
        <v>51</v>
      </c>
      <c r="B3" s="89"/>
      <c r="C3" s="89"/>
      <c r="D3" s="89"/>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2"/>
    </row>
    <row r="7" spans="1:4" s="35" customFormat="1" x14ac:dyDescent="0.25">
      <c r="A7" s="34"/>
      <c r="B7" s="34"/>
      <c r="C7" s="32"/>
      <c r="D7" s="32"/>
    </row>
    <row r="8" spans="1:4" s="35" customFormat="1" x14ac:dyDescent="0.25">
      <c r="A8" s="34"/>
      <c r="B8" s="34"/>
      <c r="C8" s="32"/>
      <c r="D8" s="32"/>
    </row>
    <row r="9" spans="1:4" s="35" customFormat="1" x14ac:dyDescent="0.25">
      <c r="A9" s="34"/>
      <c r="B9" s="34"/>
      <c r="C9" s="32"/>
      <c r="D9" s="32"/>
    </row>
    <row r="10" spans="1:4" s="35" customFormat="1" x14ac:dyDescent="0.25">
      <c r="A10" s="34"/>
      <c r="B10" s="34"/>
      <c r="C10" s="32"/>
      <c r="D10" s="32"/>
    </row>
    <row r="11" spans="1:4" s="35" customFormat="1" x14ac:dyDescent="0.25">
      <c r="A11" s="34"/>
      <c r="B11" s="34"/>
      <c r="C11" s="32"/>
      <c r="D11" s="32"/>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0.5703125" customWidth="1"/>
  </cols>
  <sheetData>
    <row r="1" spans="1:4" x14ac:dyDescent="0.25">
      <c r="A1" s="29"/>
      <c r="B1" s="30">
        <f>Main!$C$14</f>
        <v>0</v>
      </c>
      <c r="C1" s="30">
        <f>Main!$E$14</f>
        <v>0</v>
      </c>
      <c r="D1" s="30">
        <f>Main!$G$14</f>
        <v>0</v>
      </c>
    </row>
    <row r="2" spans="1:4" ht="34.5" customHeight="1" x14ac:dyDescent="0.25">
      <c r="A2" s="86" t="s">
        <v>12</v>
      </c>
      <c r="B2" s="86"/>
      <c r="C2" s="86"/>
      <c r="D2" s="86"/>
    </row>
    <row r="3" spans="1:4" ht="34.5" customHeight="1" x14ac:dyDescent="0.25">
      <c r="A3" s="89" t="s">
        <v>13</v>
      </c>
      <c r="B3" s="89"/>
      <c r="C3" s="89"/>
      <c r="D3" s="89"/>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32"/>
      <c r="D6" s="32"/>
    </row>
    <row r="7" spans="1:4" s="35" customFormat="1" x14ac:dyDescent="0.25">
      <c r="A7" s="34"/>
      <c r="B7" s="34"/>
      <c r="C7" s="32"/>
      <c r="D7" s="32"/>
    </row>
    <row r="8" spans="1:4" s="35" customFormat="1" x14ac:dyDescent="0.25">
      <c r="A8" s="34"/>
      <c r="B8" s="34"/>
      <c r="C8" s="32"/>
      <c r="D8" s="32"/>
    </row>
    <row r="9" spans="1:4" s="35" customFormat="1" x14ac:dyDescent="0.25">
      <c r="A9" s="34"/>
      <c r="B9" s="34"/>
      <c r="C9" s="32"/>
      <c r="D9" s="32"/>
    </row>
    <row r="10" spans="1:4" s="35" customFormat="1" x14ac:dyDescent="0.25">
      <c r="A10" s="34"/>
      <c r="B10" s="34"/>
      <c r="C10" s="32"/>
      <c r="D10" s="32"/>
    </row>
    <row r="11" spans="1:4" s="35" customFormat="1" x14ac:dyDescent="0.25">
      <c r="A11" s="34"/>
      <c r="B11" s="34"/>
      <c r="C11" s="32"/>
      <c r="D11" s="32"/>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0">
        <f>Main!$C$14</f>
        <v>0</v>
      </c>
      <c r="C1" s="30">
        <f>Main!$E$14</f>
        <v>0</v>
      </c>
      <c r="D1" s="30">
        <f>Main!$G$14</f>
        <v>0</v>
      </c>
    </row>
    <row r="2" spans="1:4" ht="34.5" customHeight="1" x14ac:dyDescent="0.25">
      <c r="A2" s="86" t="s">
        <v>14</v>
      </c>
      <c r="B2" s="86"/>
      <c r="C2" s="86"/>
      <c r="D2" s="86"/>
    </row>
    <row r="3" spans="1:4" ht="34.5" customHeight="1" x14ac:dyDescent="0.25">
      <c r="A3" s="90" t="s">
        <v>44</v>
      </c>
      <c r="B3" s="90"/>
      <c r="C3" s="90"/>
      <c r="D3" s="90"/>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7"/>
  <sheetViews>
    <sheetView zoomScaleNormal="100" workbookViewId="0">
      <selection activeCell="A6" sqref="A6"/>
    </sheetView>
  </sheetViews>
  <sheetFormatPr defaultRowHeight="15" x14ac:dyDescent="0.25"/>
  <cols>
    <col min="1" max="1" width="31.5703125" customWidth="1"/>
    <col min="2" max="2" width="77.42578125" customWidth="1"/>
    <col min="3" max="3" width="11.5703125" customWidth="1"/>
    <col min="4" max="4" width="11.42578125" customWidth="1"/>
  </cols>
  <sheetData>
    <row r="1" spans="1:4" x14ac:dyDescent="0.25">
      <c r="A1" s="29"/>
      <c r="B1" s="30">
        <f>Main!$C$14</f>
        <v>0</v>
      </c>
      <c r="C1" s="30">
        <f>Main!$E$14</f>
        <v>0</v>
      </c>
      <c r="D1" s="30">
        <f>Main!$G$14</f>
        <v>0</v>
      </c>
    </row>
    <row r="2" spans="1:4" ht="34.5" customHeight="1" x14ac:dyDescent="0.25">
      <c r="A2" s="86" t="s">
        <v>15</v>
      </c>
      <c r="B2" s="86"/>
      <c r="C2" s="86"/>
      <c r="D2" s="86"/>
    </row>
    <row r="3" spans="1:4" ht="34.5" customHeight="1" x14ac:dyDescent="0.25">
      <c r="A3" s="90" t="s">
        <v>52</v>
      </c>
      <c r="B3" s="90"/>
      <c r="C3" s="90"/>
      <c r="D3" s="90"/>
    </row>
    <row r="4" spans="1:4" ht="15.75" x14ac:dyDescent="0.25">
      <c r="B4" s="2" t="s">
        <v>1</v>
      </c>
      <c r="C4" s="3"/>
      <c r="D4" s="20" t="s">
        <v>37</v>
      </c>
    </row>
    <row r="5" spans="1:4" ht="23.25" x14ac:dyDescent="0.25">
      <c r="A5" s="4" t="s">
        <v>0</v>
      </c>
      <c r="B5" s="4" t="s">
        <v>2</v>
      </c>
      <c r="C5" s="4" t="s">
        <v>3</v>
      </c>
      <c r="D5" s="21" t="s">
        <v>36</v>
      </c>
    </row>
    <row r="6" spans="1:4" s="35" customFormat="1" x14ac:dyDescent="0.25">
      <c r="A6" s="34"/>
      <c r="B6" s="34"/>
      <c r="C6" s="67"/>
      <c r="D6" s="67"/>
    </row>
    <row r="7" spans="1:4" s="35" customFormat="1" x14ac:dyDescent="0.25">
      <c r="A7" s="34"/>
      <c r="B7" s="34"/>
      <c r="C7" s="67"/>
      <c r="D7" s="67"/>
    </row>
    <row r="8" spans="1:4" s="35" customFormat="1" x14ac:dyDescent="0.25">
      <c r="A8" s="34"/>
      <c r="B8" s="34"/>
      <c r="C8" s="67"/>
      <c r="D8" s="67"/>
    </row>
    <row r="9" spans="1:4" s="35" customFormat="1" x14ac:dyDescent="0.25">
      <c r="A9" s="34"/>
      <c r="B9" s="34"/>
      <c r="C9" s="67"/>
      <c r="D9" s="67"/>
    </row>
    <row r="10" spans="1:4" s="35" customFormat="1" x14ac:dyDescent="0.25">
      <c r="A10" s="34"/>
      <c r="B10" s="34"/>
      <c r="C10" s="67"/>
      <c r="D10" s="67"/>
    </row>
    <row r="11" spans="1:4" s="35" customFormat="1" x14ac:dyDescent="0.25">
      <c r="A11" s="34"/>
      <c r="B11" s="34"/>
      <c r="C11" s="67"/>
      <c r="D11" s="67"/>
    </row>
    <row r="12" spans="1:4" x14ac:dyDescent="0.25">
      <c r="A12" s="1"/>
      <c r="B12" s="5" t="s">
        <v>6</v>
      </c>
      <c r="C12" s="10">
        <f>SUM(C6:C11)</f>
        <v>0</v>
      </c>
      <c r="D12" s="9">
        <f>SUM(D6:D11)</f>
        <v>0</v>
      </c>
    </row>
    <row r="13" spans="1:4" x14ac:dyDescent="0.25">
      <c r="A13" s="1"/>
      <c r="B13" s="1"/>
      <c r="C13" s="1"/>
    </row>
    <row r="14" spans="1:4" ht="15.75" x14ac:dyDescent="0.25">
      <c r="B14" s="6" t="s">
        <v>4</v>
      </c>
      <c r="C14" s="8"/>
      <c r="D14" s="20" t="s">
        <v>37</v>
      </c>
    </row>
    <row r="15" spans="1:4" ht="23.25" x14ac:dyDescent="0.25">
      <c r="A15" s="4" t="s">
        <v>0</v>
      </c>
      <c r="B15" s="7" t="s">
        <v>2</v>
      </c>
      <c r="C15" s="7" t="s">
        <v>3</v>
      </c>
      <c r="D15" s="21" t="s">
        <v>36</v>
      </c>
    </row>
    <row r="16" spans="1:4" s="35" customFormat="1" x14ac:dyDescent="0.25">
      <c r="A16" s="34"/>
      <c r="B16" s="34"/>
      <c r="C16" s="32"/>
      <c r="D16" s="33"/>
    </row>
    <row r="17" spans="2:4" x14ac:dyDescent="0.25">
      <c r="B17" s="5" t="s">
        <v>6</v>
      </c>
      <c r="C17" s="9">
        <f>SUM(C16:C16)</f>
        <v>0</v>
      </c>
      <c r="D17" s="9">
        <f>SUM(D16:D16)</f>
        <v>0</v>
      </c>
    </row>
  </sheetData>
  <sheetProtection password="DE4D" sheet="1" objects="1" scenarios="1" insertRows="0" deleteRows="0"/>
  <mergeCells count="2">
    <mergeCell ref="A2:D2"/>
    <mergeCell ref="A3:D3"/>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56</vt:i4>
      </vt:variant>
    </vt:vector>
  </HeadingPairs>
  <TitlesOfParts>
    <vt:vector size="71" baseType="lpstr">
      <vt:lpstr>Narrative</vt:lpstr>
      <vt:lpstr>Main</vt:lpstr>
      <vt:lpstr>71</vt:lpstr>
      <vt:lpstr>72</vt:lpstr>
      <vt:lpstr>73</vt:lpstr>
      <vt:lpstr>75</vt:lpstr>
      <vt:lpstr>76</vt:lpstr>
      <vt:lpstr>7C</vt:lpstr>
      <vt:lpstr>7N</vt:lpstr>
      <vt:lpstr>7K</vt:lpstr>
      <vt:lpstr>7F</vt:lpstr>
      <vt:lpstr>7M</vt:lpstr>
      <vt:lpstr>62</vt:lpstr>
      <vt:lpstr>74</vt:lpstr>
      <vt:lpstr>78</vt:lpstr>
      <vt:lpstr>AICon</vt:lpstr>
      <vt:lpstr>AIConsult</vt:lpstr>
      <vt:lpstr>AIContract</vt:lpstr>
      <vt:lpstr>AIEquip</vt:lpstr>
      <vt:lpstr>AIFood</vt:lpstr>
      <vt:lpstr>AIIn</vt:lpstr>
      <vt:lpstr>AINonB</vt:lpstr>
      <vt:lpstr>AIOrg</vt:lpstr>
      <vt:lpstr>AIOut</vt:lpstr>
      <vt:lpstr>AIPart</vt:lpstr>
      <vt:lpstr>AIProf</vt:lpstr>
      <vt:lpstr>AIRent</vt:lpstr>
      <vt:lpstr>AIUtil</vt:lpstr>
      <vt:lpstr>ALCon</vt:lpstr>
      <vt:lpstr>ALConsult</vt:lpstr>
      <vt:lpstr>ALContract</vt:lpstr>
      <vt:lpstr>ALEquip</vt:lpstr>
      <vt:lpstr>ALFood</vt:lpstr>
      <vt:lpstr>ALIn</vt:lpstr>
      <vt:lpstr>ALNonB</vt:lpstr>
      <vt:lpstr>ALOrg</vt:lpstr>
      <vt:lpstr>ALOut</vt:lpstr>
      <vt:lpstr>ALPart</vt:lpstr>
      <vt:lpstr>ALProf</vt:lpstr>
      <vt:lpstr>ALRent</vt:lpstr>
      <vt:lpstr>ALUtil</vt:lpstr>
      <vt:lpstr>Department</vt:lpstr>
      <vt:lpstr>Fund</vt:lpstr>
      <vt:lpstr>ICon</vt:lpstr>
      <vt:lpstr>IConsult</vt:lpstr>
      <vt:lpstr>IContract</vt:lpstr>
      <vt:lpstr>IEquip</vt:lpstr>
      <vt:lpstr>IFood</vt:lpstr>
      <vt:lpstr>IInstate</vt:lpstr>
      <vt:lpstr>INonB</vt:lpstr>
      <vt:lpstr>IOrg</vt:lpstr>
      <vt:lpstr>IOut</vt:lpstr>
      <vt:lpstr>IPerson</vt:lpstr>
      <vt:lpstr>IProf</vt:lpstr>
      <vt:lpstr>IRent</vt:lpstr>
      <vt:lpstr>IUtil</vt:lpstr>
      <vt:lpstr>LCon</vt:lpstr>
      <vt:lpstr>LConsult</vt:lpstr>
      <vt:lpstr>LContract</vt:lpstr>
      <vt:lpstr>LEquip</vt:lpstr>
      <vt:lpstr>LFood</vt:lpstr>
      <vt:lpstr>LInState</vt:lpstr>
      <vt:lpstr>LNonB</vt:lpstr>
      <vt:lpstr>LOrg</vt:lpstr>
      <vt:lpstr>LOut</vt:lpstr>
      <vt:lpstr>LPerson</vt:lpstr>
      <vt:lpstr>'7M'!LProf</vt:lpstr>
      <vt:lpstr>LProf</vt:lpstr>
      <vt:lpstr>LRent</vt:lpstr>
      <vt:lpstr>LUtil</vt:lpstr>
      <vt:lpstr>Org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Request Form FY12</dc:title>
  <dc:creator>Doug Pelczar</dc:creator>
  <cp:keywords>Budget, FY12</cp:keywords>
  <cp:lastModifiedBy>Doug Pelczar</cp:lastModifiedBy>
  <cp:lastPrinted>2020-02-04T14:00:55Z</cp:lastPrinted>
  <dcterms:created xsi:type="dcterms:W3CDTF">2010-11-29T17:17:46Z</dcterms:created>
  <dcterms:modified xsi:type="dcterms:W3CDTF">2020-03-04T17:54:48Z</dcterms:modified>
</cp:coreProperties>
</file>